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mplete-collection-monthly-budget-templates - DE,ES,FR,IT,PT,JP/"/>
    </mc:Choice>
  </mc:AlternateContent>
  <xr:revisionPtr revIDLastSave="0" documentId="13_ncr:1_{E74AE539-FD21-E748-B8D5-8919DC5F5C18}" xr6:coauthVersionLast="47" xr6:coauthVersionMax="47" xr10:uidLastSave="{00000000-0000-0000-0000-000000000000}"/>
  <bookViews>
    <workbookView xWindow="1860" yWindow="500" windowWidth="25140" windowHeight="16260" xr2:uid="{00000000-000D-0000-FFFF-FFFF00000000}"/>
  </bookViews>
  <sheets>
    <sheet name="Budget pour anticiper la retrai" sheetId="1" r:id="rId1"/>
    <sheet name="- Exclusion de responsabilité -" sheetId="3" r:id="rId2"/>
  </sheets>
  <definedNames>
    <definedName name="_xlnm.Print_Area" localSheetId="0">'Budget pour anticiper la retrai'!$A$1:$G$82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6" i="1" l="1"/>
  <c r="G46" i="1"/>
  <c r="G45" i="1"/>
  <c r="G37" i="1"/>
  <c r="G38" i="1"/>
  <c r="G39" i="1"/>
  <c r="G40" i="1"/>
  <c r="G27" i="1"/>
  <c r="G28" i="1"/>
  <c r="G29" i="1"/>
  <c r="G30" i="1"/>
  <c r="G31" i="1"/>
  <c r="G32" i="1"/>
  <c r="G19" i="1"/>
  <c r="G20" i="1"/>
  <c r="G21" i="1"/>
  <c r="G22" i="1"/>
  <c r="G9" i="1"/>
  <c r="G10" i="1"/>
  <c r="G11" i="1"/>
  <c r="G12" i="1"/>
  <c r="G13" i="1"/>
  <c r="G14" i="1"/>
  <c r="D47" i="1"/>
  <c r="E47" i="1"/>
  <c r="F47" i="1"/>
  <c r="C47" i="1"/>
  <c r="C41" i="1"/>
  <c r="D41" i="1"/>
  <c r="E41" i="1"/>
  <c r="F41" i="1"/>
  <c r="C33" i="1"/>
  <c r="D33" i="1"/>
  <c r="E33" i="1"/>
  <c r="F33" i="1"/>
  <c r="C23" i="1"/>
  <c r="D23" i="1"/>
  <c r="E23" i="1"/>
  <c r="F23" i="1"/>
  <c r="C15" i="1"/>
  <c r="D15" i="1"/>
  <c r="E15" i="1"/>
  <c r="F15" i="1"/>
  <c r="G47" i="1"/>
  <c r="G23" i="1"/>
  <c r="G41" i="1"/>
  <c r="G15" i="1"/>
  <c r="C51" i="1"/>
  <c r="G33" i="1"/>
  <c r="C50" i="1"/>
  <c r="C52" i="1"/>
  <c r="G58" i="1"/>
</calcChain>
</file>

<file path=xl/sharedStrings.xml><?xml version="1.0" encoding="utf-8"?>
<sst xmlns="http://schemas.openxmlformats.org/spreadsheetml/2006/main" count="83" uniqueCount="56">
  <si>
    <t>Total</t>
  </si>
  <si>
    <t xml:space="preserve">Total </t>
  </si>
  <si>
    <t>MODÈLE DE BUDGET POUR ANTICIPER LA RETRAITE</t>
  </si>
  <si>
    <t>ÂGE</t>
  </si>
  <si>
    <t>Âge aujourd’hui</t>
  </si>
  <si>
    <t>Âge de départ à la retraite</t>
  </si>
  <si>
    <t>Années avant la retraite</t>
  </si>
  <si>
    <t>SOURCE DE REVENU DE RETRAITE</t>
  </si>
  <si>
    <t>Hebdomadaire</t>
  </si>
  <si>
    <t>Bi-hebdomadaire</t>
  </si>
  <si>
    <t>Mensuel</t>
  </si>
  <si>
    <t>Trimestriel</t>
  </si>
  <si>
    <t>Annuel</t>
  </si>
  <si>
    <t>Revenu de sécurité sociale</t>
  </si>
  <si>
    <t>Pensions d’entreprise</t>
  </si>
  <si>
    <t>Revenus locatifs</t>
  </si>
  <si>
    <t>Revenus d’actions/d’investissements</t>
  </si>
  <si>
    <t>Revenu de rente</t>
  </si>
  <si>
    <t>Autres régimes de retraite</t>
  </si>
  <si>
    <t>COÛTS DE LOGEMENT</t>
  </si>
  <si>
    <t>Hypothèque/loyer</t>
  </si>
  <si>
    <t>Taxes foncières</t>
  </si>
  <si>
    <t>Maintenance et réparation</t>
  </si>
  <si>
    <t>Assurance habitation</t>
  </si>
  <si>
    <t>DÉPENSES PERSONNELLES</t>
  </si>
  <si>
    <t>Préparation</t>
  </si>
  <si>
    <t>Vêtements</t>
  </si>
  <si>
    <t>Vacances</t>
  </si>
  <si>
    <t>Autre</t>
  </si>
  <si>
    <t>Frais d’auto</t>
  </si>
  <si>
    <t>Assurance auto</t>
  </si>
  <si>
    <t>DÉPENSES DE LA VIE QUOTIDIENNE</t>
  </si>
  <si>
    <t>Épicerie</t>
  </si>
  <si>
    <t>Divertissement</t>
  </si>
  <si>
    <t>Services publics</t>
  </si>
  <si>
    <t>Téléphone</t>
  </si>
  <si>
    <t>FRAIS MÉDICAUX</t>
  </si>
  <si>
    <t>Médicaments sur ordonnance</t>
  </si>
  <si>
    <t>Assurance maladie</t>
  </si>
  <si>
    <t>RÉCAPITULATIF</t>
  </si>
  <si>
    <t>Revenu de retraite annuel requis</t>
  </si>
  <si>
    <t>Revenu estimé de sécurité sociale, de pension et d’autres revenus</t>
  </si>
  <si>
    <t>Écart annuel</t>
  </si>
  <si>
    <t>BUDGET POUR L’INFLATION</t>
  </si>
  <si>
    <t>Âge</t>
  </si>
  <si>
    <t>Revenu annuel requis à 65 ans</t>
  </si>
  <si>
    <t>Années après la retraite</t>
  </si>
  <si>
    <t>Montant requis</t>
  </si>
  <si>
    <t>Taux d’inflation</t>
  </si>
  <si>
    <t>Taux d’inflation annuel</t>
  </si>
  <si>
    <t>Année</t>
  </si>
  <si>
    <t>Taux d’inflation (%)</t>
  </si>
  <si>
    <t>Annuel budgétisé</t>
  </si>
  <si>
    <t>Cumulatif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</si>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</sst>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 indent="1"/>
    </xf>
    <xf numFmtId="0" fontId="5" fillId="3" borderId="0" xfId="0" applyFont="1" applyFill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wrapText="1" indent="1"/>
    </xf>
    <xf numFmtId="0" fontId="5" fillId="5" borderId="3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44" fontId="3" fillId="0" borderId="4" xfId="1" applyFont="1" applyBorder="1" applyAlignment="1">
      <alignment horizontal="left" vertical="center" wrapText="1" indent="1"/>
    </xf>
    <xf numFmtId="44" fontId="3" fillId="0" borderId="1" xfId="1" applyFont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1"/>
    </xf>
    <xf numFmtId="44" fontId="6" fillId="6" borderId="1" xfId="1" applyFont="1" applyFill="1" applyBorder="1" applyAlignment="1">
      <alignment horizontal="left" vertical="center" wrapText="1" indent="1"/>
    </xf>
    <xf numFmtId="164" fontId="3" fillId="0" borderId="1" xfId="1" applyNumberFormat="1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44" fontId="3" fillId="0" borderId="1" xfId="0" applyNumberFormat="1" applyFont="1" applyBorder="1" applyAlignment="1">
      <alignment horizontal="left" vertical="center" wrapText="1" indent="1"/>
    </xf>
    <xf numFmtId="44" fontId="6" fillId="6" borderId="1" xfId="0" applyNumberFormat="1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2"/>
    </xf>
    <xf numFmtId="164" fontId="6" fillId="6" borderId="1" xfId="0" applyNumberFormat="1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0" fontId="3" fillId="4" borderId="6" xfId="0" applyFont="1" applyFill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1" fontId="3" fillId="0" borderId="1" xfId="1" applyNumberFormat="1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44" fontId="3" fillId="0" borderId="1" xfId="1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10" fontId="3" fillId="0" borderId="2" xfId="0" applyNumberFormat="1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" fillId="0" borderId="0" xfId="5"/>
    <xf numFmtId="0" fontId="7" fillId="0" borderId="9" xfId="5" applyFont="1" applyBorder="1" applyAlignment="1">
      <alignment horizontal="left" vertical="center" wrapText="1" indent="2"/>
    </xf>
    <xf numFmtId="0" fontId="10" fillId="7" borderId="0" xfId="6" applyFont="1" applyFill="1" applyAlignment="1">
      <alignment horizontal="center" vertical="center"/>
    </xf>
    <xf numFmtId="0" fontId="10" fillId="0" borderId="0" xfId="6" applyFont="1" applyAlignment="1"/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Hyperlink" xfId="6" builtinId="8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8&amp;utm_language=FR&amp;utm_source=template-excel&amp;utm_medium=content&amp;utm_campaign=ic-Early+Retirement+Budget+Sheet-excel-17758-fr&amp;lpa=ic+Early+Retirement+Budget+Sheet+excel+177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2501900</xdr:colOff>
      <xdr:row>0</xdr:row>
      <xdr:rowOff>38100</xdr:rowOff>
    </xdr:from>
    <xdr:to>
      <xdr:col>7</xdr:col>
      <xdr:colOff>12700</xdr:colOff>
      <xdr:row>0</xdr:row>
      <xdr:rowOff>591123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993FE8-22FC-7967-0C43-3320AE2F4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1900" y="38100"/>
          <a:ext cx="2971800" cy="553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8&amp;utm_language=FR&amp;utm_source=template-excel&amp;utm_medium=content&amp;utm_campaign=ic-Early+Retirement+Budget+Sheet-excel-17758-fr&amp;lpa=ic+Early+Retirement+Budget+Sheet+excel+1775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8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33203125" style="3" customWidth="1"/>
    <col min="2" max="2" width="50.83203125" style="3" customWidth="1"/>
    <col min="3" max="5" width="20.83203125" style="3" customWidth="1"/>
    <col min="6" max="7" width="35.83203125" style="3" customWidth="1"/>
    <col min="8" max="10" width="15.83203125" style="3" customWidth="1"/>
    <col min="11" max="16384" width="8.83203125" style="3"/>
  </cols>
  <sheetData>
    <row r="1" spans="2:7" ht="50" customHeight="1">
      <c r="B1" s="1" t="s">
        <v>2</v>
      </c>
    </row>
    <row r="2" spans="2:7" ht="20" customHeight="1">
      <c r="B2" s="11" t="s">
        <v>3</v>
      </c>
      <c r="C2" s="11"/>
    </row>
    <row r="3" spans="2:7" ht="20" customHeight="1">
      <c r="B3" s="18" t="s">
        <v>4</v>
      </c>
      <c r="C3" s="10">
        <v>33</v>
      </c>
    </row>
    <row r="4" spans="2:7" ht="20" customHeight="1">
      <c r="B4" s="18" t="s">
        <v>5</v>
      </c>
      <c r="C4" s="10">
        <v>65</v>
      </c>
    </row>
    <row r="5" spans="2:7" ht="20" customHeight="1">
      <c r="B5" s="18" t="s">
        <v>6</v>
      </c>
      <c r="C5" s="10">
        <v>32</v>
      </c>
    </row>
    <row r="6" spans="2:7" ht="11" customHeight="1"/>
    <row r="7" spans="2:7" ht="20" customHeight="1">
      <c r="B7" s="11" t="s">
        <v>7</v>
      </c>
      <c r="C7" s="11"/>
      <c r="D7" s="11"/>
      <c r="E7" s="11"/>
      <c r="F7" s="11"/>
      <c r="G7" s="11"/>
    </row>
    <row r="8" spans="2:7" ht="20" customHeight="1">
      <c r="B8" s="12"/>
      <c r="C8" s="13" t="s">
        <v>8</v>
      </c>
      <c r="D8" s="13" t="s">
        <v>9</v>
      </c>
      <c r="E8" s="14" t="s">
        <v>10</v>
      </c>
      <c r="F8" s="14" t="s">
        <v>11</v>
      </c>
      <c r="G8" s="14" t="s">
        <v>12</v>
      </c>
    </row>
    <row r="9" spans="2:7" ht="20" customHeight="1">
      <c r="B9" s="15" t="s">
        <v>13</v>
      </c>
      <c r="C9" s="16">
        <v>0</v>
      </c>
      <c r="D9" s="17">
        <v>0</v>
      </c>
      <c r="E9" s="17">
        <v>5000</v>
      </c>
      <c r="F9" s="17">
        <v>0</v>
      </c>
      <c r="G9" s="17">
        <f>E9*12</f>
        <v>60000</v>
      </c>
    </row>
    <row r="10" spans="2:7" ht="20" customHeight="1">
      <c r="B10" s="18" t="s">
        <v>14</v>
      </c>
      <c r="C10" s="17">
        <v>0</v>
      </c>
      <c r="D10" s="17">
        <v>0</v>
      </c>
      <c r="E10" s="17">
        <v>0</v>
      </c>
      <c r="F10" s="17">
        <v>0</v>
      </c>
      <c r="G10" s="17">
        <f t="shared" ref="G10:G14" si="0">F10*4</f>
        <v>0</v>
      </c>
    </row>
    <row r="11" spans="2:7" ht="20" customHeight="1">
      <c r="B11" s="18" t="s">
        <v>15</v>
      </c>
      <c r="C11" s="17">
        <v>0</v>
      </c>
      <c r="D11" s="17">
        <v>0</v>
      </c>
      <c r="E11" s="17">
        <v>0</v>
      </c>
      <c r="F11" s="17">
        <v>0</v>
      </c>
      <c r="G11" s="17">
        <f t="shared" si="0"/>
        <v>0</v>
      </c>
    </row>
    <row r="12" spans="2:7" ht="20" customHeight="1">
      <c r="B12" s="18" t="s">
        <v>16</v>
      </c>
      <c r="C12" s="17">
        <v>0</v>
      </c>
      <c r="D12" s="17">
        <v>0</v>
      </c>
      <c r="E12" s="17">
        <v>0</v>
      </c>
      <c r="F12" s="17">
        <v>0</v>
      </c>
      <c r="G12" s="17">
        <f t="shared" si="0"/>
        <v>0</v>
      </c>
    </row>
    <row r="13" spans="2:7" ht="20" customHeight="1">
      <c r="B13" s="18" t="s">
        <v>17</v>
      </c>
      <c r="C13" s="17">
        <v>0</v>
      </c>
      <c r="D13" s="17">
        <v>0</v>
      </c>
      <c r="E13" s="17">
        <v>0</v>
      </c>
      <c r="F13" s="17">
        <v>0</v>
      </c>
      <c r="G13" s="17">
        <f t="shared" si="0"/>
        <v>0</v>
      </c>
    </row>
    <row r="14" spans="2:7" ht="20" customHeight="1">
      <c r="B14" s="18" t="s">
        <v>18</v>
      </c>
      <c r="C14" s="17">
        <v>0</v>
      </c>
      <c r="D14" s="17">
        <v>0</v>
      </c>
      <c r="E14" s="17">
        <v>0</v>
      </c>
      <c r="F14" s="17">
        <v>0</v>
      </c>
      <c r="G14" s="17">
        <f t="shared" si="0"/>
        <v>0</v>
      </c>
    </row>
    <row r="15" spans="2:7" ht="20" customHeight="1">
      <c r="B15" s="19" t="s">
        <v>0</v>
      </c>
      <c r="C15" s="20" t="str">
        <f>IF(SUM(C9:C14),SUM(C9:C14),"")</f>
        <v/>
      </c>
      <c r="D15" s="20" t="str">
        <f>IF(SUM(D9:D14),SUM(D9:D14),"")</f>
        <v/>
      </c>
      <c r="E15" s="20">
        <f>IF(SUM(E9:E14),SUM(E9:E14),"")</f>
        <v>5000</v>
      </c>
      <c r="F15" s="20" t="str">
        <f>IF(SUM(F9:F14),SUM(F9:F14),"")</f>
        <v/>
      </c>
      <c r="G15" s="20">
        <f>IF(SUM(G9:G14),SUM(G9:G14),"")</f>
        <v>60000</v>
      </c>
    </row>
    <row r="16" spans="2:7" ht="11" customHeight="1"/>
    <row r="17" spans="2:7" ht="20" customHeight="1">
      <c r="B17" s="11" t="s">
        <v>19</v>
      </c>
      <c r="C17" s="11"/>
      <c r="D17" s="11"/>
      <c r="E17" s="11"/>
      <c r="F17" s="11"/>
      <c r="G17" s="11"/>
    </row>
    <row r="18" spans="2:7" ht="20" customHeight="1">
      <c r="B18" s="12"/>
      <c r="C18" s="13" t="s">
        <v>8</v>
      </c>
      <c r="D18" s="13" t="s">
        <v>9</v>
      </c>
      <c r="E18" s="14" t="s">
        <v>10</v>
      </c>
      <c r="F18" s="14" t="s">
        <v>11</v>
      </c>
      <c r="G18" s="14" t="s">
        <v>12</v>
      </c>
    </row>
    <row r="19" spans="2:7" ht="20" customHeight="1">
      <c r="B19" s="15" t="s">
        <v>20</v>
      </c>
      <c r="C19" s="17">
        <v>5</v>
      </c>
      <c r="D19" s="17">
        <v>0</v>
      </c>
      <c r="E19" s="17">
        <v>0</v>
      </c>
      <c r="F19" s="17">
        <v>0</v>
      </c>
      <c r="G19" s="17">
        <f>SUM(IF(C19&gt;=1,C19*52,IF(D19&gt;=1,D19*26,IF(E19&gt;=1,E19*12,IF(F19&gt;=1,F19*4)))))</f>
        <v>260</v>
      </c>
    </row>
    <row r="20" spans="2:7" ht="20" customHeight="1">
      <c r="B20" s="18" t="s">
        <v>21</v>
      </c>
      <c r="C20" s="17">
        <v>0</v>
      </c>
      <c r="D20" s="17">
        <v>0</v>
      </c>
      <c r="E20" s="17">
        <v>0</v>
      </c>
      <c r="F20" s="17">
        <v>0</v>
      </c>
      <c r="G20" s="17">
        <f t="shared" ref="G20:G22" si="1">SUM(IF(C20&gt;=1,C20*52,IF(D20&gt;=1,D20*26,IF(E20&gt;=1,E20*12,IF(F20&gt;=1,F20*4)))))</f>
        <v>0</v>
      </c>
    </row>
    <row r="21" spans="2:7" ht="20" customHeight="1">
      <c r="B21" s="18" t="s">
        <v>22</v>
      </c>
      <c r="C21" s="17">
        <v>0</v>
      </c>
      <c r="D21" s="17">
        <v>0</v>
      </c>
      <c r="E21" s="17">
        <v>0</v>
      </c>
      <c r="F21" s="17">
        <v>0</v>
      </c>
      <c r="G21" s="17">
        <f t="shared" si="1"/>
        <v>0</v>
      </c>
    </row>
    <row r="22" spans="2:7" ht="20" customHeight="1">
      <c r="B22" s="18" t="s">
        <v>23</v>
      </c>
      <c r="C22" s="17">
        <v>0</v>
      </c>
      <c r="D22" s="17">
        <v>0</v>
      </c>
      <c r="E22" s="17">
        <v>0</v>
      </c>
      <c r="F22" s="17">
        <v>0</v>
      </c>
      <c r="G22" s="17">
        <f t="shared" si="1"/>
        <v>0</v>
      </c>
    </row>
    <row r="23" spans="2:7" ht="20" customHeight="1">
      <c r="B23" s="19" t="s">
        <v>0</v>
      </c>
      <c r="C23" s="20">
        <f>IF(SUM(C19:C22),SUM(C19:C22),"")</f>
        <v>5</v>
      </c>
      <c r="D23" s="20" t="str">
        <f>IF(SUM(D19:D22),SUM(D19:D22),"")</f>
        <v/>
      </c>
      <c r="E23" s="20" t="str">
        <f>IF(SUM(E19:E22),SUM(E19:E22),"")</f>
        <v/>
      </c>
      <c r="F23" s="20" t="str">
        <f>IF(SUM(F19:F22),SUM(F19:F22),"")</f>
        <v/>
      </c>
      <c r="G23" s="20">
        <f>SUM(G19:G22)</f>
        <v>260</v>
      </c>
    </row>
    <row r="24" spans="2:7" ht="11" customHeight="1"/>
    <row r="25" spans="2:7" ht="20" customHeight="1">
      <c r="B25" s="11" t="s">
        <v>24</v>
      </c>
      <c r="C25" s="11"/>
      <c r="D25" s="11"/>
      <c r="E25" s="11"/>
      <c r="F25" s="11"/>
      <c r="G25" s="11"/>
    </row>
    <row r="26" spans="2:7" ht="20" customHeight="1">
      <c r="B26" s="12"/>
      <c r="C26" s="13" t="s">
        <v>8</v>
      </c>
      <c r="D26" s="13" t="s">
        <v>9</v>
      </c>
      <c r="E26" s="14" t="s">
        <v>10</v>
      </c>
      <c r="F26" s="14" t="s">
        <v>11</v>
      </c>
      <c r="G26" s="14" t="s">
        <v>12</v>
      </c>
    </row>
    <row r="27" spans="2:7" ht="20" customHeight="1">
      <c r="B27" s="18" t="s">
        <v>25</v>
      </c>
      <c r="C27" s="21">
        <v>10</v>
      </c>
      <c r="D27" s="21">
        <v>0</v>
      </c>
      <c r="E27" s="21">
        <v>0</v>
      </c>
      <c r="F27" s="21">
        <v>0</v>
      </c>
      <c r="G27" s="22">
        <f>SUM(IF(C27&gt;=1,C27*52,IF(D27&gt;=1,D27*26,IF(E27&gt;=1,E27*12,IF(F27&gt;=1,F27*4)))))</f>
        <v>520</v>
      </c>
    </row>
    <row r="28" spans="2:7" ht="20" customHeight="1">
      <c r="B28" s="18" t="s">
        <v>26</v>
      </c>
      <c r="C28" s="21">
        <v>0</v>
      </c>
      <c r="D28" s="21">
        <v>0</v>
      </c>
      <c r="E28" s="21">
        <v>0</v>
      </c>
      <c r="F28" s="21">
        <v>0</v>
      </c>
      <c r="G28" s="22">
        <f t="shared" ref="G28:G32" si="2">SUM(IF(C28&gt;=1,C28*52,IF(D28&gt;=1,D28*26,IF(E28&gt;=1,E28*12,IF(F28&gt;=1,F28*4)))))</f>
        <v>0</v>
      </c>
    </row>
    <row r="29" spans="2:7" ht="20" customHeight="1">
      <c r="B29" s="18" t="s">
        <v>27</v>
      </c>
      <c r="C29" s="21">
        <v>0</v>
      </c>
      <c r="D29" s="21">
        <v>0</v>
      </c>
      <c r="E29" s="21">
        <v>0</v>
      </c>
      <c r="F29" s="21">
        <v>0</v>
      </c>
      <c r="G29" s="22">
        <f t="shared" si="2"/>
        <v>0</v>
      </c>
    </row>
    <row r="30" spans="2:7" ht="20" customHeight="1">
      <c r="B30" s="18" t="s">
        <v>28</v>
      </c>
      <c r="C30" s="21">
        <v>0</v>
      </c>
      <c r="D30" s="21">
        <v>0</v>
      </c>
      <c r="E30" s="21">
        <v>0</v>
      </c>
      <c r="F30" s="21">
        <v>0</v>
      </c>
      <c r="G30" s="22">
        <f t="shared" si="2"/>
        <v>0</v>
      </c>
    </row>
    <row r="31" spans="2:7" ht="20" customHeight="1">
      <c r="B31" s="18" t="s">
        <v>29</v>
      </c>
      <c r="C31" s="21">
        <v>0</v>
      </c>
      <c r="D31" s="21">
        <v>0</v>
      </c>
      <c r="E31" s="21">
        <v>500</v>
      </c>
      <c r="F31" s="21">
        <v>0</v>
      </c>
      <c r="G31" s="22">
        <f t="shared" si="2"/>
        <v>6000</v>
      </c>
    </row>
    <row r="32" spans="2:7" ht="20" customHeight="1">
      <c r="B32" s="18" t="s">
        <v>30</v>
      </c>
      <c r="C32" s="21">
        <v>0</v>
      </c>
      <c r="D32" s="21">
        <v>0</v>
      </c>
      <c r="E32" s="21">
        <v>0</v>
      </c>
      <c r="F32" s="21">
        <v>0</v>
      </c>
      <c r="G32" s="22">
        <f t="shared" si="2"/>
        <v>0</v>
      </c>
    </row>
    <row r="33" spans="2:7" ht="20" customHeight="1">
      <c r="B33" s="19" t="s">
        <v>1</v>
      </c>
      <c r="C33" s="20">
        <f>IF(SUM(C27:C32),SUM(C27:C32),"")</f>
        <v>10</v>
      </c>
      <c r="D33" s="20" t="str">
        <f>IF(SUM(D27:D32),SUM(D27:D32),"")</f>
        <v/>
      </c>
      <c r="E33" s="20">
        <f>IF(SUM(E27:E32),SUM(E27:E32),"")</f>
        <v>500</v>
      </c>
      <c r="F33" s="20" t="str">
        <f>IF(SUM(F27:F32),SUM(F27:F32),"")</f>
        <v/>
      </c>
      <c r="G33" s="20">
        <f>SUM(G27:G32)</f>
        <v>6520</v>
      </c>
    </row>
    <row r="34" spans="2:7" ht="11" customHeight="1"/>
    <row r="35" spans="2:7" ht="20" customHeight="1">
      <c r="B35" s="11" t="s">
        <v>31</v>
      </c>
      <c r="C35" s="11"/>
      <c r="D35" s="11"/>
      <c r="E35" s="11"/>
      <c r="F35" s="11"/>
      <c r="G35" s="11"/>
    </row>
    <row r="36" spans="2:7" ht="20" customHeight="1">
      <c r="B36" s="12"/>
      <c r="C36" s="13" t="s">
        <v>8</v>
      </c>
      <c r="D36" s="13" t="s">
        <v>9</v>
      </c>
      <c r="E36" s="14" t="s">
        <v>10</v>
      </c>
      <c r="F36" s="14" t="s">
        <v>11</v>
      </c>
      <c r="G36" s="14" t="s">
        <v>12</v>
      </c>
    </row>
    <row r="37" spans="2:7" ht="20" customHeight="1">
      <c r="B37" s="18" t="s">
        <v>32</v>
      </c>
      <c r="C37" s="17">
        <v>0</v>
      </c>
      <c r="D37" s="17">
        <v>0</v>
      </c>
      <c r="E37" s="17">
        <v>300</v>
      </c>
      <c r="F37" s="17">
        <v>0</v>
      </c>
      <c r="G37" s="23">
        <f>SUM(IF(C37&gt;=1,C37*52,IF(D37&gt;=1,D37*26,IF(E37&gt;=1,E37*12,IF(F37&gt;=1,F37*4)))))</f>
        <v>3600</v>
      </c>
    </row>
    <row r="38" spans="2:7" ht="20" customHeight="1">
      <c r="B38" s="18" t="s">
        <v>33</v>
      </c>
      <c r="C38" s="17">
        <v>0</v>
      </c>
      <c r="D38" s="17">
        <v>0</v>
      </c>
      <c r="E38" s="17">
        <v>0</v>
      </c>
      <c r="F38" s="17">
        <v>0</v>
      </c>
      <c r="G38" s="23">
        <f t="shared" ref="G38:G40" si="3">E38*12</f>
        <v>0</v>
      </c>
    </row>
    <row r="39" spans="2:7" ht="20" customHeight="1">
      <c r="B39" s="18" t="s">
        <v>34</v>
      </c>
      <c r="C39" s="17">
        <v>0</v>
      </c>
      <c r="D39" s="17">
        <v>0</v>
      </c>
      <c r="E39" s="17">
        <v>0</v>
      </c>
      <c r="F39" s="17">
        <v>0</v>
      </c>
      <c r="G39" s="23">
        <f t="shared" si="3"/>
        <v>0</v>
      </c>
    </row>
    <row r="40" spans="2:7" ht="20" customHeight="1">
      <c r="B40" s="18" t="s">
        <v>35</v>
      </c>
      <c r="C40" s="17">
        <v>0</v>
      </c>
      <c r="D40" s="17">
        <v>0</v>
      </c>
      <c r="E40" s="17">
        <v>0</v>
      </c>
      <c r="F40" s="17">
        <v>0</v>
      </c>
      <c r="G40" s="23">
        <f t="shared" si="3"/>
        <v>0</v>
      </c>
    </row>
    <row r="41" spans="2:7" ht="20" customHeight="1">
      <c r="B41" s="19" t="s">
        <v>0</v>
      </c>
      <c r="C41" s="19" t="str">
        <f>IF(SUM(C37:C40),SUM(C37:C40),"")</f>
        <v/>
      </c>
      <c r="D41" s="19" t="str">
        <f>IF(SUM(D37:D40),SUM(D37:D40),"")</f>
        <v/>
      </c>
      <c r="E41" s="19">
        <f>IF(SUM(E37:E40),SUM(E37:E40),"")</f>
        <v>300</v>
      </c>
      <c r="F41" s="19" t="str">
        <f>IF(SUM(F37:F40),SUM(F37:F40),"")</f>
        <v/>
      </c>
      <c r="G41" s="24">
        <f>SUM(G37:G40)</f>
        <v>3600</v>
      </c>
    </row>
    <row r="42" spans="2:7" ht="11" customHeight="1"/>
    <row r="43" spans="2:7" ht="20" customHeight="1">
      <c r="B43" s="11" t="s">
        <v>36</v>
      </c>
      <c r="C43" s="11"/>
      <c r="D43" s="11"/>
      <c r="E43" s="11"/>
      <c r="F43" s="11"/>
      <c r="G43" s="11"/>
    </row>
    <row r="44" spans="2:7" ht="20" customHeight="1">
      <c r="B44" s="12"/>
      <c r="C44" s="13" t="s">
        <v>8</v>
      </c>
      <c r="D44" s="13" t="s">
        <v>9</v>
      </c>
      <c r="E44" s="14" t="s">
        <v>10</v>
      </c>
      <c r="F44" s="14" t="s">
        <v>11</v>
      </c>
      <c r="G44" s="14" t="s">
        <v>12</v>
      </c>
    </row>
    <row r="45" spans="2:7" ht="20" customHeight="1">
      <c r="B45" s="18" t="s">
        <v>37</v>
      </c>
      <c r="C45" s="17">
        <v>0</v>
      </c>
      <c r="D45" s="17">
        <v>20</v>
      </c>
      <c r="E45" s="17">
        <v>0</v>
      </c>
      <c r="F45" s="17">
        <v>0</v>
      </c>
      <c r="G45" s="23">
        <f>SUM(IF(C45&gt;=1,C45*52,IF(D45&gt;=1,D45*26,IF(E45&gt;=1,E45*12,IF(F45&gt;=1,F45*4)))))</f>
        <v>520</v>
      </c>
    </row>
    <row r="46" spans="2:7" ht="20" customHeight="1">
      <c r="B46" s="18" t="s">
        <v>38</v>
      </c>
      <c r="C46" s="17">
        <v>0</v>
      </c>
      <c r="D46" s="17">
        <v>0</v>
      </c>
      <c r="E46" s="17">
        <v>0</v>
      </c>
      <c r="F46" s="17">
        <v>0</v>
      </c>
      <c r="G46" s="23">
        <f>SUM(IF(C46&gt;=1,C46*52,IF(D46&gt;=1,D46*26,IF(E46&gt;=1,E46*12,IF(F46&gt;=1,F46*4)))))</f>
        <v>0</v>
      </c>
    </row>
    <row r="47" spans="2:7" ht="20" customHeight="1">
      <c r="B47" s="19" t="s">
        <v>0</v>
      </c>
      <c r="C47" s="19" t="str">
        <f>IF(SUM(C45:C46),SUM(C45:C46),"")</f>
        <v/>
      </c>
      <c r="D47" s="19">
        <f t="shared" ref="D47:F47" si="4">IF(SUM(D45:D46),SUM(D45:D46),"")</f>
        <v>20</v>
      </c>
      <c r="E47" s="19" t="str">
        <f t="shared" si="4"/>
        <v/>
      </c>
      <c r="F47" s="19" t="str">
        <f t="shared" si="4"/>
        <v/>
      </c>
      <c r="G47" s="24">
        <f>SUM(G45:G46)</f>
        <v>520</v>
      </c>
    </row>
    <row r="48" spans="2:7" ht="11" customHeight="1"/>
    <row r="49" spans="2:7" ht="15" customHeight="1">
      <c r="B49" s="25" t="s">
        <v>39</v>
      </c>
      <c r="C49" s="25"/>
    </row>
    <row r="50" spans="2:7" ht="22" customHeight="1">
      <c r="B50" s="18" t="s">
        <v>40</v>
      </c>
      <c r="C50" s="24">
        <f>SUM(G47+G41+G33+G23)</f>
        <v>10900</v>
      </c>
    </row>
    <row r="51" spans="2:7" ht="28">
      <c r="B51" s="18" t="s">
        <v>41</v>
      </c>
      <c r="C51" s="26">
        <f>G15</f>
        <v>60000</v>
      </c>
    </row>
    <row r="52" spans="2:7" ht="22" customHeight="1">
      <c r="B52" s="18" t="s">
        <v>42</v>
      </c>
      <c r="C52" s="26">
        <f>C51-C50</f>
        <v>49100</v>
      </c>
    </row>
    <row r="53" spans="2:7" ht="11" customHeight="1"/>
    <row r="54" spans="2:7" ht="20" customHeight="1">
      <c r="B54" s="11" t="s">
        <v>43</v>
      </c>
      <c r="C54" s="11"/>
      <c r="D54" s="11"/>
      <c r="E54" s="11"/>
      <c r="F54" s="11"/>
      <c r="G54" s="11"/>
    </row>
    <row r="55" spans="2:7" ht="20" customHeight="1">
      <c r="B55" s="12" t="s">
        <v>44</v>
      </c>
      <c r="C55" s="27"/>
      <c r="D55" s="28"/>
      <c r="E55" s="28"/>
      <c r="F55" s="27"/>
      <c r="G55" s="13"/>
    </row>
    <row r="56" spans="2:7" ht="20" customHeight="1">
      <c r="B56" s="29" t="s">
        <v>4</v>
      </c>
      <c r="C56" s="30"/>
      <c r="D56" s="31">
        <v>33</v>
      </c>
      <c r="E56" s="31"/>
      <c r="F56" s="30" t="s">
        <v>6</v>
      </c>
      <c r="G56" s="32">
        <f>IF(D56,D57-D56,0)</f>
        <v>32</v>
      </c>
    </row>
    <row r="57" spans="2:7" ht="20" customHeight="1">
      <c r="B57" s="29" t="s">
        <v>5</v>
      </c>
      <c r="C57" s="30"/>
      <c r="D57" s="33">
        <v>65</v>
      </c>
      <c r="E57" s="33"/>
      <c r="F57" s="30" t="s">
        <v>45</v>
      </c>
      <c r="G57" s="34">
        <v>94381.561933608711</v>
      </c>
    </row>
    <row r="58" spans="2:7" ht="20" customHeight="1">
      <c r="B58" s="29" t="s">
        <v>46</v>
      </c>
      <c r="C58" s="30"/>
      <c r="D58" s="33">
        <v>20</v>
      </c>
      <c r="E58" s="33"/>
      <c r="F58" s="30" t="s">
        <v>47</v>
      </c>
      <c r="G58" s="34">
        <f>INDEX(B63:G107,D58,6)</f>
        <v>2339088.1867503528</v>
      </c>
    </row>
    <row r="59" spans="2:7" ht="20" customHeight="1">
      <c r="B59" s="12" t="s">
        <v>48</v>
      </c>
      <c r="C59" s="27"/>
      <c r="D59" s="35"/>
      <c r="E59" s="35"/>
    </row>
    <row r="60" spans="2:7" ht="20" customHeight="1">
      <c r="B60" s="29" t="s">
        <v>49</v>
      </c>
      <c r="C60" s="30"/>
      <c r="D60" s="36">
        <v>0.02</v>
      </c>
      <c r="E60" s="37"/>
    </row>
    <row r="61" spans="2:7" ht="11" customHeight="1"/>
    <row r="62" spans="2:7" ht="20" customHeight="1">
      <c r="B62" s="4" t="s">
        <v>44</v>
      </c>
      <c r="C62" s="4" t="s">
        <v>50</v>
      </c>
      <c r="D62" s="5" t="s">
        <v>51</v>
      </c>
      <c r="E62" s="5"/>
      <c r="F62" s="4" t="s">
        <v>52</v>
      </c>
      <c r="G62" s="4" t="s">
        <v>53</v>
      </c>
    </row>
    <row r="63" spans="2:7" ht="20" customHeight="1">
      <c r="B63" s="6">
        <v>66</v>
      </c>
      <c r="C63" s="6">
        <v>1</v>
      </c>
      <c r="D63" s="7">
        <v>0.02</v>
      </c>
      <c r="E63" s="8"/>
      <c r="F63" s="9">
        <v>96269.19317228088</v>
      </c>
      <c r="G63" s="9">
        <v>96269.19317228088</v>
      </c>
    </row>
    <row r="64" spans="2:7" ht="20" customHeight="1">
      <c r="B64" s="6">
        <v>67</v>
      </c>
      <c r="C64" s="6">
        <v>2</v>
      </c>
      <c r="D64" s="7">
        <v>0.02</v>
      </c>
      <c r="E64" s="8"/>
      <c r="F64" s="9">
        <v>98194.577035726499</v>
      </c>
      <c r="G64" s="9">
        <v>194463.77020800736</v>
      </c>
    </row>
    <row r="65" spans="2:7" ht="20" customHeight="1">
      <c r="B65" s="6">
        <v>68</v>
      </c>
      <c r="C65" s="6">
        <v>3</v>
      </c>
      <c r="D65" s="7">
        <v>0.02</v>
      </c>
      <c r="E65" s="8"/>
      <c r="F65" s="9">
        <v>100158.46857644102</v>
      </c>
      <c r="G65" s="9">
        <v>294622.23878444836</v>
      </c>
    </row>
    <row r="66" spans="2:7" ht="20" customHeight="1">
      <c r="B66" s="6">
        <v>69</v>
      </c>
      <c r="C66" s="6">
        <v>4</v>
      </c>
      <c r="D66" s="7">
        <v>0.02</v>
      </c>
      <c r="E66" s="8"/>
      <c r="F66" s="9">
        <v>102161.63794796985</v>
      </c>
      <c r="G66" s="9">
        <v>396783.8767324182</v>
      </c>
    </row>
    <row r="67" spans="2:7" ht="20" customHeight="1">
      <c r="B67" s="6">
        <v>70</v>
      </c>
      <c r="C67" s="6">
        <v>5</v>
      </c>
      <c r="D67" s="7">
        <v>0.02</v>
      </c>
      <c r="E67" s="8"/>
      <c r="F67" s="9">
        <v>104204.87070692924</v>
      </c>
      <c r="G67" s="9">
        <v>500988.74743934744</v>
      </c>
    </row>
    <row r="68" spans="2:7" ht="20" customHeight="1">
      <c r="B68" s="6">
        <v>71</v>
      </c>
      <c r="C68" s="6">
        <v>6</v>
      </c>
      <c r="D68" s="7">
        <v>0.02</v>
      </c>
      <c r="E68" s="8"/>
      <c r="F68" s="9">
        <v>106288.96812106782</v>
      </c>
      <c r="G68" s="9">
        <v>607277.71556041529</v>
      </c>
    </row>
    <row r="69" spans="2:7" ht="20" customHeight="1">
      <c r="B69" s="6">
        <v>72</v>
      </c>
      <c r="C69" s="6">
        <v>7</v>
      </c>
      <c r="D69" s="7">
        <v>0.02</v>
      </c>
      <c r="E69" s="8"/>
      <c r="F69" s="9">
        <v>108414.74748348918</v>
      </c>
      <c r="G69" s="9">
        <v>715692.46304390451</v>
      </c>
    </row>
    <row r="70" spans="2:7" ht="20" customHeight="1">
      <c r="B70" s="6">
        <v>73</v>
      </c>
      <c r="C70" s="6">
        <v>8</v>
      </c>
      <c r="D70" s="7">
        <v>0.02</v>
      </c>
      <c r="E70" s="8"/>
      <c r="F70" s="9">
        <v>110583.04243315896</v>
      </c>
      <c r="G70" s="9">
        <v>826275.50547706347</v>
      </c>
    </row>
    <row r="71" spans="2:7" ht="20" customHeight="1">
      <c r="B71" s="6">
        <v>74</v>
      </c>
      <c r="C71" s="6">
        <v>9</v>
      </c>
      <c r="D71" s="7">
        <v>0.02</v>
      </c>
      <c r="E71" s="8"/>
      <c r="F71" s="9">
        <v>112794.70328182213</v>
      </c>
      <c r="G71" s="9">
        <v>939070.20875888562</v>
      </c>
    </row>
    <row r="72" spans="2:7" ht="20" customHeight="1">
      <c r="B72" s="6">
        <v>75</v>
      </c>
      <c r="C72" s="6">
        <v>10</v>
      </c>
      <c r="D72" s="7">
        <v>0.02</v>
      </c>
      <c r="E72" s="8"/>
      <c r="F72" s="9">
        <v>115050.59734745858</v>
      </c>
      <c r="G72" s="9">
        <v>1054120.8061063441</v>
      </c>
    </row>
    <row r="73" spans="2:7" ht="20" customHeight="1">
      <c r="B73" s="6">
        <v>76</v>
      </c>
      <c r="C73" s="6">
        <v>11</v>
      </c>
      <c r="D73" s="7">
        <v>0.02</v>
      </c>
      <c r="E73" s="8"/>
      <c r="F73" s="9">
        <v>117351.60929440775</v>
      </c>
      <c r="G73" s="9">
        <v>1171472.4154007519</v>
      </c>
    </row>
    <row r="74" spans="2:7" ht="20" customHeight="1">
      <c r="B74" s="6">
        <v>77</v>
      </c>
      <c r="C74" s="6">
        <v>12</v>
      </c>
      <c r="D74" s="7">
        <v>0.02</v>
      </c>
      <c r="E74" s="8"/>
      <c r="F74" s="9">
        <v>119698.6414802959</v>
      </c>
      <c r="G74" s="9">
        <v>1291171.0568810478</v>
      </c>
    </row>
    <row r="75" spans="2:7" ht="20" customHeight="1">
      <c r="B75" s="6">
        <v>78</v>
      </c>
      <c r="C75" s="6">
        <v>13</v>
      </c>
      <c r="D75" s="7">
        <v>0.02</v>
      </c>
      <c r="E75" s="8"/>
      <c r="F75" s="9">
        <v>122092.61430990182</v>
      </c>
      <c r="G75" s="9">
        <v>1413263.6711909496</v>
      </c>
    </row>
    <row r="76" spans="2:7" ht="20" customHeight="1">
      <c r="B76" s="6">
        <v>79</v>
      </c>
      <c r="C76" s="6">
        <v>14</v>
      </c>
      <c r="D76" s="7">
        <v>0.02</v>
      </c>
      <c r="E76" s="8"/>
      <c r="F76" s="9">
        <v>124534.46659609985</v>
      </c>
      <c r="G76" s="9">
        <v>1537798.1377870494</v>
      </c>
    </row>
    <row r="77" spans="2:7" ht="20" customHeight="1">
      <c r="B77" s="6">
        <v>80</v>
      </c>
      <c r="C77" s="6">
        <v>15</v>
      </c>
      <c r="D77" s="7">
        <v>0.02</v>
      </c>
      <c r="E77" s="8"/>
      <c r="F77" s="9">
        <v>127025.15592802185</v>
      </c>
      <c r="G77" s="9">
        <v>1664823.2937150712</v>
      </c>
    </row>
    <row r="78" spans="2:7" ht="20" customHeight="1">
      <c r="B78" s="6">
        <v>81</v>
      </c>
      <c r="C78" s="6">
        <v>16</v>
      </c>
      <c r="D78" s="7">
        <v>0.02</v>
      </c>
      <c r="E78" s="8"/>
      <c r="F78" s="9">
        <v>129565.65904658228</v>
      </c>
      <c r="G78" s="9">
        <v>1794388.9527616533</v>
      </c>
    </row>
    <row r="79" spans="2:7" ht="20" customHeight="1">
      <c r="B79" s="6">
        <v>82</v>
      </c>
      <c r="C79" s="6">
        <v>17</v>
      </c>
      <c r="D79" s="7">
        <v>0.02</v>
      </c>
      <c r="E79" s="8"/>
      <c r="F79" s="9">
        <v>132156.97222751394</v>
      </c>
      <c r="G79" s="9">
        <v>1926545.9249891674</v>
      </c>
    </row>
    <row r="80" spans="2:7" ht="20" customHeight="1">
      <c r="B80" s="6">
        <v>83</v>
      </c>
      <c r="C80" s="6">
        <v>18</v>
      </c>
      <c r="D80" s="7">
        <v>0.02</v>
      </c>
      <c r="E80" s="8"/>
      <c r="F80" s="9">
        <v>134800.1116720642</v>
      </c>
      <c r="G80" s="9">
        <v>2061346.0366612317</v>
      </c>
    </row>
    <row r="81" spans="2:16" ht="20" customHeight="1">
      <c r="B81" s="6">
        <v>84</v>
      </c>
      <c r="C81" s="6">
        <v>19</v>
      </c>
      <c r="D81" s="7">
        <v>0.02</v>
      </c>
      <c r="E81" s="8"/>
      <c r="F81" s="9">
        <v>137496.11390550548</v>
      </c>
      <c r="G81" s="9">
        <v>2198842.1505667372</v>
      </c>
    </row>
    <row r="82" spans="2:16" ht="20" customHeight="1">
      <c r="B82" s="6">
        <v>85</v>
      </c>
      <c r="C82" s="6">
        <v>20</v>
      </c>
      <c r="D82" s="7">
        <v>0.02</v>
      </c>
      <c r="E82" s="8"/>
      <c r="F82" s="9">
        <v>140246.03618361559</v>
      </c>
      <c r="G82" s="9">
        <v>2339088.1867503528</v>
      </c>
    </row>
    <row r="83" spans="2:16" ht="11" customHeight="1"/>
    <row r="84" spans="2:16" ht="50" customHeight="1">
      <c r="B84" s="40" t="s">
        <v>54</v>
      </c>
      <c r="C84" s="41"/>
      <c r="D84" s="41"/>
      <c r="E84" s="41"/>
      <c r="F84" s="41"/>
      <c r="G84" s="41"/>
      <c r="H84" s="2"/>
      <c r="I84" s="2"/>
      <c r="J84" s="2"/>
      <c r="K84" s="2"/>
      <c r="L84" s="2"/>
      <c r="M84" s="2"/>
      <c r="N84" s="2"/>
      <c r="O84" s="2"/>
      <c r="P84" s="2"/>
    </row>
  </sheetData>
  <mergeCells count="1">
    <mergeCell ref="B84:G84"/>
  </mergeCells>
  <phoneticPr fontId="9" type="noConversion"/>
  <hyperlinks>
    <hyperlink ref="B84:G84" r:id="rId1" display="CLIQUER ICI POUR CRÉER DANS SMARTSHEET" xr:uid="{00000000-0004-0000-0000-000000000000}"/>
  </hyperlinks>
  <pageMargins left="0.3" right="0.3" top="0.3" bottom="0.3" header="0" footer="0"/>
  <pageSetup scale="50" fitToHeight="0" orientation="portrait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8" customWidth="1"/>
    <col min="2" max="2" width="88.33203125" style="38" customWidth="1"/>
    <col min="3" max="16384" width="10.83203125" style="38"/>
  </cols>
  <sheetData>
    <row r="2" spans="2:2" ht="125.25" customHeight="1">
      <c r="B2" s="39" t="s">
        <v>55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pour anticiper la retrai</vt:lpstr>
      <vt:lpstr>- Exclusion de responsabilité -</vt:lpstr>
      <vt:lpstr>'Budget pour anticiper la retrai'!Print_Area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2015-09-28T20:57:53Z</dcterms:created>
  <dcterms:modified xsi:type="dcterms:W3CDTF">2023-10-25T17:49:01Z</dcterms:modified>
</cp:coreProperties>
</file>