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dashboard-templates - DE,ES,FR,IT,PT,JP/"/>
    </mc:Choice>
  </mc:AlternateContent>
  <xr:revisionPtr revIDLastSave="0" documentId="13_ncr:1_{D3EF2E0C-0F55-DE4D-A966-180E06574F4D}" xr6:coauthVersionLast="47" xr6:coauthVersionMax="47" xr10:uidLastSave="{00000000-0000-0000-0000-000000000000}"/>
  <bookViews>
    <workbookView xWindow="0" yWindow="500" windowWidth="28800" windowHeight="16260" tabRatio="500" xr2:uid="{00000000-000D-0000-FFFF-FFFF00000000}"/>
  </bookViews>
  <sheets>
    <sheet name="Exemple - Tableau de bord du pr" sheetId="1" r:id="rId1"/>
    <sheet name="VIDE - Tableau de bord du proje" sheetId="9" r:id="rId2"/>
    <sheet name="- Exclusion de responsabilité -" sheetId="8" r:id="rId3"/>
  </sheets>
  <externalReferences>
    <externalReference r:id="rId4"/>
  </externalReferences>
  <definedNames>
    <definedName name="_xlnm.Print_Area" localSheetId="0">'Exemple - Tableau de bord du pr'!$B$1:$I$38</definedName>
    <definedName name="_xlnm.Print_Area" localSheetId="1">'VIDE - Tableau de bord du proje'!$B$1:$I$38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<sst xmlns="http://schemas.openxmlformats.org/spreadsheetml/2006/main" count="156" uniqueCount="52">
  <si>
    <t>Actions</t>
  </si>
  <si>
    <t>DATE</t>
  </si>
  <si>
    <t>%</t>
  </si>
  <si>
    <t>TOTAL</t>
  </si>
  <si>
    <t>BUDGET</t>
  </si>
  <si>
    <t>Standards</t>
  </si>
  <si>
    <t>00/00/0000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</si>
  <si>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</si>
  <si>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TABLEAU DE BORD DE PROJET INFORMATIQUE</t>
  </si>
  <si>
    <t>NOM DU PROJET</t>
  </si>
  <si>
    <t>STATUT DU PROJET</t>
  </si>
  <si>
    <t>% D’AVANCEMENT</t>
  </si>
  <si>
    <t>Saisissez les DONNÉES DU TABLEAU DE BORD dans les tableaux commençant à la ligne 8. Les graphiques du tableau de bord se remplissent automatiquement.  L’utilisateur ne doit remplir que les cellules non grisées.</t>
  </si>
  <si>
    <t>ÉCHÉANCIER DE LA TÂCHE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</si>
  <si>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</si>
  <si>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</si>
  <si>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</si>
  <si>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</si>
  <si>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</si>
  <si>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</si>
  <si>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</si>
  <si>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</si>
  <si>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</si>
  <si>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</si>
  <si>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Planification</t>
  </si>
  <si>
    <t>Non commencé</t>
  </si>
  <si>
    <t>Élevée</t>
  </si>
  <si>
    <t>Maquettes fonctionnelles</t>
  </si>
  <si>
    <t>En cours</t>
  </si>
  <si>
    <t>Moyenne</t>
  </si>
  <si>
    <t>Source d’images</t>
  </si>
  <si>
    <t>Terminé</t>
  </si>
  <si>
    <t>Faible</t>
  </si>
  <si>
    <t>Illustrations</t>
  </si>
  <si>
    <t>En retard</t>
  </si>
  <si>
    <t>Conception</t>
  </si>
  <si>
    <t>En attente</t>
  </si>
  <si>
    <t>Rechercher l’incorporation</t>
  </si>
  <si>
    <t>Juridique</t>
  </si>
  <si>
    <t>Tests</t>
  </si>
  <si>
    <t>Optimisation</t>
  </si>
  <si>
    <t>Adaptation de la plateforme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</si>
  <si>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</si>
  <si>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</si>
  <si>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</si>
  <si>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</si>
  <si>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</si>
  <si>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</si>
  <si>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</si>
  <si>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</si>
  <si>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modification </t>
  </si>
  <si>
    <t>CLIQUER ICI POUR CRÉER DANS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</si>
</sst>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sz val="9"/>
      <name val="Calibri"/>
      <family val="3"/>
      <charset val="134"/>
      <scheme val="minor"/>
    </font>
    <font>
      <u/>
      <sz val="22"/>
      <color theme="0"/>
      <name val="Century Gothic Bold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167" fontId="13" fillId="2" borderId="4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AAEEE6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theme="7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00BD32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'Exemple - Tableau de bord du pr'!$D$10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'Exemple - Tableau de bord du pr'!$B$11:$B$22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'Exemple - Tableau de bord du pr'!$D$11:$D$22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'Exemple - Tableau de bord du pr'!$F$10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'Exemple - Tableau de bord du pr'!$B$11:$B$22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'Exemple - Tableau de bord du pr'!$F$11:$F$22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du proje'!$B$35:$B$37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du proje'!$C$35:$C$37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du proje'!$B$35:$B$37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'VIDE - Tableau de bord du proje'!$C$35:$C$37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du pr'!$B$26:$B$30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Tableau de bord du pr'!$C$26:$C$30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du pr'!$B$26:$B$30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'Exemple - Tableau de bord du pr'!$C$26:$C$30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'Exemple - Tableau de bord du pr'!$F$25:$F$26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'Exemple - Tableau de bord du pr'!$G$25:$G$26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'Exemple - Tableau de bord du pr'!$F$34:$F$36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'Exemple - Tableau de bord du pr'!$G$34:$G$36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DES TÂCHES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du pr'!$B$35:$B$37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Tableau de bord du pr'!$C$35:$C$37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'Exemple - Tableau de bord du pr'!$B$35:$B$37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Tableau de bord du pr'!$C$35:$C$37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'VIDE - Tableau de bord du proje'!$D$10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'VIDE - Tableau de bord du proje'!$B$11:$B$22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du proje'!$D$11:$D$22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'VIDE - Tableau de bord du proje'!$F$10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'VIDE - Tableau de bord du proje'!$B$11:$B$22</c:f>
              <c:strCache>
                <c:ptCount val="12"/>
                <c:pt idx="0">
                  <c:v>Planification</c:v>
                </c:pt>
                <c:pt idx="1">
                  <c:v>Maquettes fonctionnelles</c:v>
                </c:pt>
                <c:pt idx="2">
                  <c:v>Source d’images</c:v>
                </c:pt>
                <c:pt idx="3">
                  <c:v>Illustrations</c:v>
                </c:pt>
                <c:pt idx="4">
                  <c:v>Conception</c:v>
                </c:pt>
                <c:pt idx="5">
                  <c:v>Rechercher l’incorporation</c:v>
                </c:pt>
                <c:pt idx="6">
                  <c:v>Standards</c:v>
                </c:pt>
                <c:pt idx="7">
                  <c:v>Juridique</c:v>
                </c:pt>
                <c:pt idx="8">
                  <c:v>Tests</c:v>
                </c:pt>
                <c:pt idx="9">
                  <c:v>Optimisation</c:v>
                </c:pt>
                <c:pt idx="10">
                  <c:v>Adaptation de la plateforme</c:v>
                </c:pt>
                <c:pt idx="11">
                  <c:v>Lancement</c:v>
                </c:pt>
              </c:strCache>
            </c:strRef>
          </c:cat>
          <c:val>
            <c:numRef>
              <c:f>'VIDE - Tableau de bord du proje'!$F$11:$F$22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%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du proje'!$B$26:$B$30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du proje'!$C$26:$C$30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'VIDE - Tableau de bord du proje'!$B$26:$B$30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'VIDE - Tableau de bord du proje'!$C$26:$C$30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1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'VIDE - Tableau de bord du proje'!$F$25:$F$26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'VIDE - Tableau de bord du proje'!$G$25:$G$26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'VIDE - Tableau de bord du proje'!$F$34:$F$36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modification </c:v>
                </c:pt>
              </c:strCache>
            </c:strRef>
          </c:cat>
          <c:val>
            <c:numRef>
              <c:f>'VIDE - Tableau de bord du proje'!$G$34:$G$36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754&amp;utm_language=FR&amp;utm_source=template-excel&amp;utm_medium=content&amp;utm_campaign=ic-IT+Project+Dashboard-excel-17754-fr&amp;lpa=ic+IT+Project+Dashboard+excel+17754+fr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1130300</xdr:colOff>
      <xdr:row>0</xdr:row>
      <xdr:rowOff>50800</xdr:rowOff>
    </xdr:from>
    <xdr:to>
      <xdr:col>9</xdr:col>
      <xdr:colOff>12700</xdr:colOff>
      <xdr:row>0</xdr:row>
      <xdr:rowOff>540013</xdr:rowOff>
    </xdr:to>
    <xdr:pic>
      <xdr:nvPicPr>
        <xdr:cNvPr id="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D1BDE1E-451D-7A85-FF5D-0B4FF0B49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20600" y="50800"/>
          <a:ext cx="2628900" cy="489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</xdr:row>
      <xdr:rowOff>438149</xdr:rowOff>
    </xdr:from>
    <xdr:to>
      <xdr:col>14</xdr:col>
      <xdr:colOff>190500</xdr:colOff>
      <xdr:row>4</xdr:row>
      <xdr:rowOff>3870325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5176500" y="2038349"/>
          <a:ext cx="3454400" cy="3876676"/>
          <a:chOff x="16992600" y="7111999"/>
          <a:chExt cx="2908300" cy="3870326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1999"/>
            <a:ext cx="2311400" cy="145732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357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754&amp;utm_language=FR&amp;utm_source=template-excel&amp;utm_medium=content&amp;utm_campaign=ic-IT+Project+Dashboard-excel-17754-fr&amp;lpa=ic+IT+Project+Dashboard+excel+17754+f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6640625" style="6" customWidth="1"/>
    <col min="7" max="7" width="18.6640625" style="6" customWidth="1"/>
    <col min="8" max="8" width="19.1640625" style="6" customWidth="1"/>
    <col min="9" max="9" width="49.1640625" style="6" customWidth="1"/>
    <col min="10" max="10" width="3.33203125" style="6" customWidth="1"/>
    <col min="11" max="11" width="19.5" style="6" customWidth="1"/>
    <col min="12" max="12" width="3.33203125" style="6" customWidth="1"/>
    <col min="13" max="13" width="13.3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8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" customHeight="1" thickBot="1">
      <c r="A3" s="1"/>
      <c r="B3" s="65"/>
      <c r="C3" s="66"/>
      <c r="D3" s="66"/>
      <c r="E3" s="67"/>
      <c r="F3" s="23" t="s">
        <v>6</v>
      </c>
      <c r="G3" s="62" t="s">
        <v>28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14</v>
      </c>
      <c r="C8" s="68"/>
      <c r="D8" s="6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>
        <v>46632</v>
      </c>
      <c r="E11" s="31">
        <v>46633</v>
      </c>
      <c r="F11" s="32">
        <f>IF(D11=0,0,(E11-D11)+1)</f>
        <v>2</v>
      </c>
      <c r="G11" s="2" t="s">
        <v>31</v>
      </c>
      <c r="H11" s="2" t="s">
        <v>26</v>
      </c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>
        <v>46633</v>
      </c>
      <c r="E12" s="33">
        <v>46637</v>
      </c>
      <c r="F12" s="32">
        <f t="shared" ref="F12:F22" si="0">IF(D12=0,0,(E12-D12)+1)</f>
        <v>5</v>
      </c>
      <c r="G12" s="3" t="s">
        <v>31</v>
      </c>
      <c r="H12" s="3" t="s">
        <v>29</v>
      </c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30</v>
      </c>
      <c r="C13" s="4"/>
      <c r="D13" s="33">
        <v>46637</v>
      </c>
      <c r="E13" s="33">
        <v>46642</v>
      </c>
      <c r="F13" s="32">
        <f t="shared" si="0"/>
        <v>6</v>
      </c>
      <c r="G13" s="3" t="s">
        <v>31</v>
      </c>
      <c r="H13" s="3" t="s">
        <v>32</v>
      </c>
      <c r="I13" s="2"/>
      <c r="K13" s="3" t="s">
        <v>31</v>
      </c>
      <c r="L13" s="7"/>
      <c r="M13" s="15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/>
      <c r="D14" s="33">
        <v>46639</v>
      </c>
      <c r="E14" s="33">
        <v>46641</v>
      </c>
      <c r="F14" s="32">
        <f t="shared" si="0"/>
        <v>3</v>
      </c>
      <c r="G14" s="3" t="s">
        <v>31</v>
      </c>
      <c r="H14" s="3" t="s">
        <v>32</v>
      </c>
      <c r="I14" s="2"/>
      <c r="K14" s="11" t="s">
        <v>34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/>
      <c r="D15" s="33">
        <v>46641</v>
      </c>
      <c r="E15" s="33">
        <v>46645</v>
      </c>
      <c r="F15" s="32">
        <f t="shared" si="0"/>
        <v>5</v>
      </c>
      <c r="G15" s="3" t="s">
        <v>31</v>
      </c>
      <c r="H15" s="3" t="s">
        <v>32</v>
      </c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/>
      <c r="D16" s="33">
        <v>46646</v>
      </c>
      <c r="E16" s="33">
        <v>46647</v>
      </c>
      <c r="F16" s="32">
        <f t="shared" si="0"/>
        <v>2</v>
      </c>
      <c r="G16" s="3" t="s">
        <v>34</v>
      </c>
      <c r="H16" s="3" t="s">
        <v>26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5</v>
      </c>
      <c r="C17" s="12"/>
      <c r="D17" s="33">
        <v>46647</v>
      </c>
      <c r="E17" s="31">
        <v>46651</v>
      </c>
      <c r="F17" s="32">
        <f t="shared" si="0"/>
        <v>5</v>
      </c>
      <c r="G17" s="3" t="s">
        <v>28</v>
      </c>
      <c r="H17" s="3" t="s">
        <v>26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>
        <v>46654</v>
      </c>
      <c r="E18" s="31">
        <v>46662</v>
      </c>
      <c r="F18" s="32">
        <f t="shared" si="0"/>
        <v>9</v>
      </c>
      <c r="G18" s="3" t="s">
        <v>28</v>
      </c>
      <c r="H18" s="3" t="s">
        <v>26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>
        <v>46662</v>
      </c>
      <c r="E19" s="31">
        <v>46665</v>
      </c>
      <c r="F19" s="32">
        <f t="shared" si="0"/>
        <v>4</v>
      </c>
      <c r="G19" s="3" t="s">
        <v>28</v>
      </c>
      <c r="H19" s="3" t="s">
        <v>26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>
        <v>46665</v>
      </c>
      <c r="E20" s="31">
        <v>46667</v>
      </c>
      <c r="F20" s="32">
        <f t="shared" si="0"/>
        <v>3</v>
      </c>
      <c r="G20" s="3" t="s">
        <v>36</v>
      </c>
      <c r="H20" s="3" t="s">
        <v>26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>
        <v>46666</v>
      </c>
      <c r="E21" s="31">
        <v>46669</v>
      </c>
      <c r="F21" s="32">
        <f t="shared" si="0"/>
        <v>4</v>
      </c>
      <c r="G21" s="3" t="s">
        <v>25</v>
      </c>
      <c r="H21" s="3" t="s">
        <v>26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>
        <v>46670</v>
      </c>
      <c r="E22" s="31">
        <v>46670</v>
      </c>
      <c r="F22" s="32">
        <f t="shared" si="0"/>
        <v>1</v>
      </c>
      <c r="G22" s="3" t="s">
        <v>25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80000</v>
      </c>
    </row>
    <row r="26" spans="1:258" s="16" customFormat="1" ht="23" customHeight="1" thickBot="1">
      <c r="B26" s="27" t="s">
        <v>25</v>
      </c>
      <c r="C26" s="39">
        <f>COUNTIF(G11:G22, "Not Started")</f>
        <v>2</v>
      </c>
      <c r="D26" s="40">
        <f>IFERROR(C26/C31,"")</f>
        <v>0.16666666666666666</v>
      </c>
      <c r="F26" s="38" t="s">
        <v>46</v>
      </c>
      <c r="G26" s="36">
        <v>50000</v>
      </c>
    </row>
    <row r="27" spans="1:258" s="16" customFormat="1" ht="23" customHeight="1">
      <c r="B27" s="3" t="s">
        <v>28</v>
      </c>
      <c r="C27" s="39">
        <f>COUNTIF(G11:G22, "In Progress")</f>
        <v>3</v>
      </c>
      <c r="D27" s="40">
        <f>IFERROR(C27/C31,"")</f>
        <v>0.25</v>
      </c>
    </row>
    <row r="28" spans="1:258" s="16" customFormat="1" ht="23" customHeight="1">
      <c r="B28" s="28" t="s">
        <v>31</v>
      </c>
      <c r="C28" s="39">
        <f>COUNTIF(G11:G22, "Complete")</f>
        <v>5</v>
      </c>
      <c r="D28" s="40">
        <f>IFERROR(C28/C31,"")</f>
        <v>0.41666666666666669</v>
      </c>
    </row>
    <row r="29" spans="1:258" s="16" customFormat="1" ht="23" customHeight="1">
      <c r="B29" s="29" t="s">
        <v>34</v>
      </c>
      <c r="C29" s="39">
        <f>COUNTIF(G11:G22, "Overdue")</f>
        <v>1</v>
      </c>
      <c r="D29" s="40">
        <f>IFERROR(C29/C31,"")</f>
        <v>8.3333333333333329E-2</v>
      </c>
    </row>
    <row r="30" spans="1:258" s="16" customFormat="1" ht="23" customHeight="1" thickBot="1">
      <c r="B30" s="30" t="s">
        <v>36</v>
      </c>
      <c r="C30" s="41">
        <f>COUNTIF(G11:G22, "On Hold")</f>
        <v>1</v>
      </c>
      <c r="D30" s="42">
        <f>IFERROR(C30/C31,"")</f>
        <v>8.3333333333333329E-2</v>
      </c>
    </row>
    <row r="31" spans="1:258" s="16" customFormat="1" ht="23" customHeight="1">
      <c r="B31" s="34" t="s">
        <v>3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5</v>
      </c>
    </row>
    <row r="35" spans="1:258" s="16" customFormat="1" ht="23" customHeight="1">
      <c r="B35" s="13" t="s">
        <v>26</v>
      </c>
      <c r="C35" s="39">
        <f>COUNTIF(H11:H22, "High")</f>
        <v>7</v>
      </c>
      <c r="D35" s="40">
        <f>IFERROR(C35/C38,"")</f>
        <v>0.58333333333333337</v>
      </c>
      <c r="F35" s="53" t="s">
        <v>0</v>
      </c>
      <c r="G35" s="35">
        <v>2</v>
      </c>
    </row>
    <row r="36" spans="1:258" s="16" customFormat="1" ht="23" customHeight="1" thickBot="1">
      <c r="B36" s="14" t="s">
        <v>29</v>
      </c>
      <c r="C36" s="39">
        <f>COUNTIF(H11:H22, "Medium")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" customHeight="1" thickBot="1">
      <c r="B37" s="58" t="s">
        <v>32</v>
      </c>
      <c r="C37" s="41">
        <f>COUNTIF(H11:H22, "Low")</f>
        <v>3</v>
      </c>
      <c r="D37" s="42">
        <f>IFERROR(C37/C38,"")</f>
        <v>0.25</v>
      </c>
      <c r="F37" s="1"/>
      <c r="G37" s="1"/>
    </row>
    <row r="38" spans="1:258" s="16" customFormat="1" ht="23" customHeight="1">
      <c r="B38" s="34" t="s">
        <v>3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" customHeight="1">
      <c r="B40" s="69" t="s">
        <v>51</v>
      </c>
      <c r="C40" s="69"/>
      <c r="D40" s="69"/>
      <c r="E40" s="69"/>
      <c r="F40" s="69"/>
      <c r="G40" s="69"/>
      <c r="H40" s="69"/>
      <c r="I40" s="69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3">
    <mergeCell ref="B40:I40"/>
    <mergeCell ref="B3:E3"/>
    <mergeCell ref="B8:D8"/>
  </mergeCells>
  <phoneticPr fontId="3" type="noConversion"/>
  <conditionalFormatting sqref="B26:B30">
    <cfRule type="containsText" dxfId="41" priority="37" operator="containsText" text="Terminé">
      <formula>NOT(ISERROR(SEARCH("Terminé",B26)))</formula>
    </cfRule>
    <cfRule type="containsText" dxfId="40" priority="39" operator="containsText" text="Non commencé">
      <formula>NOT(ISERROR(SEARCH("Non commencé",B26)))</formula>
    </cfRule>
    <cfRule type="containsText" dxfId="39" priority="38" operator="containsText" text="En cours">
      <formula>NOT(ISERROR(SEARCH("En cours",B26)))</formula>
    </cfRule>
    <cfRule type="containsText" dxfId="38" priority="36" operator="containsText" text="En attente">
      <formula>NOT(ISERROR(SEARCH("En attente",B26)))</formula>
    </cfRule>
    <cfRule type="containsText" dxfId="37" priority="35" operator="containsText" text="En retard">
      <formula>NOT(ISERROR(SEARCH("En retard",B26)))</formula>
    </cfRule>
  </conditionalFormatting>
  <conditionalFormatting sqref="B35:B37">
    <cfRule type="containsText" dxfId="36" priority="14" operator="containsText" text="Faible">
      <formula>NOT(ISERROR(SEARCH("Faible",B35)))</formula>
    </cfRule>
    <cfRule type="containsText" dxfId="35" priority="15" operator="containsText" text="Moyenne">
      <formula>NOT(ISERROR(SEARCH("Moyenne",B35)))</formula>
    </cfRule>
    <cfRule type="containsText" dxfId="34" priority="16" operator="containsText" text="Élevée">
      <formula>NOT(ISERROR(SEARCH("Élevée",B35)))</formula>
    </cfRule>
  </conditionalFormatting>
  <conditionalFormatting sqref="G3">
    <cfRule type="containsText" dxfId="33" priority="5" operator="containsText" text="Non commencé">
      <formula>NOT(ISERROR(SEARCH("Non commencé",G3)))</formula>
    </cfRule>
    <cfRule type="containsText" dxfId="32" priority="4" operator="containsText" text="En cours">
      <formula>NOT(ISERROR(SEARCH("En cours",G3)))</formula>
    </cfRule>
    <cfRule type="containsText" dxfId="31" priority="1" operator="containsText" text="En retard">
      <formula>NOT(ISERROR(SEARCH("En retard",G3)))</formula>
    </cfRule>
    <cfRule type="containsText" dxfId="30" priority="3" operator="containsText" text="Terminé">
      <formula>NOT(ISERROR(SEARCH("Terminé",G3)))</formula>
    </cfRule>
    <cfRule type="containsText" dxfId="29" priority="2" operator="containsText" text="En attente">
      <formula>NOT(ISERROR(SEARCH("En attente",G3)))</formula>
    </cfRule>
  </conditionalFormatting>
  <conditionalFormatting sqref="K11:K15 G11:G22">
    <cfRule type="containsText" dxfId="28" priority="40" operator="containsText" text="En retard">
      <formula>NOT(ISERROR(SEARCH("En retard",G11)))</formula>
    </cfRule>
    <cfRule type="containsText" dxfId="27" priority="60" operator="containsText" text="En attente">
      <formula>NOT(ISERROR(SEARCH("En attente",G11)))</formula>
    </cfRule>
    <cfRule type="containsText" dxfId="26" priority="63" operator="containsText" text="Non commencé">
      <formula>NOT(ISERROR(SEARCH("Non commencé",G11)))</formula>
    </cfRule>
    <cfRule type="containsText" dxfId="25" priority="62" operator="containsText" text="En cours">
      <formula>NOT(ISERROR(SEARCH("En cours",G11)))</formula>
    </cfRule>
    <cfRule type="containsText" dxfId="24" priority="61" operator="containsText" text="Terminé">
      <formula>NOT(ISERROR(SEARCH("Terminé",G11)))</formula>
    </cfRule>
  </conditionalFormatting>
  <conditionalFormatting sqref="M11:M14 H11:H22">
    <cfRule type="containsText" dxfId="23" priority="41" operator="containsText" text="Faible">
      <formula>NOT(ISERROR(SEARCH("Faible",H11)))</formula>
    </cfRule>
    <cfRule type="containsText" dxfId="22" priority="43" operator="containsText" text="Élevée">
      <formula>NOT(ISERROR(SEARCH("Élevée",H11)))</formula>
    </cfRule>
    <cfRule type="containsText" dxfId="21" priority="42" operator="containsText" text="Moyenne">
      <formula>NOT(ISERROR(SEARCH("Moyenne",H11)))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QUER ICI POUR CRÉER DANS SMARTSHEET" xr:uid="{7919E9CA-5A8F-5F41-845A-724714A07F79}"/>
  </hyperlinks>
  <pageMargins left="0.3" right="0.3" top="0.3" bottom="0.3" header="0" footer="0"/>
  <pageSetup scale="68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workbookViewId="0"/>
  </sheetViews>
  <sheetFormatPr baseColWidth="10" defaultColWidth="11" defaultRowHeight="13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28.83203125" style="6" customWidth="1"/>
    <col min="7" max="7" width="18.6640625" style="6" customWidth="1"/>
    <col min="8" max="8" width="19.1640625" style="6" customWidth="1"/>
    <col min="9" max="9" width="50.83203125" style="6" customWidth="1"/>
    <col min="10" max="10" width="3.33203125" style="6" customWidth="1"/>
    <col min="11" max="11" width="19.33203125" style="6" customWidth="1"/>
    <col min="12" max="12" width="3.33203125" style="6" customWidth="1"/>
    <col min="13" max="13" width="13.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8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5" customHeight="1">
      <c r="A2" s="17"/>
      <c r="B2" s="18" t="s">
        <v>9</v>
      </c>
      <c r="C2" s="19"/>
      <c r="D2" s="18"/>
      <c r="E2" s="18"/>
      <c r="F2" s="20" t="s">
        <v>1</v>
      </c>
      <c r="G2" s="21" t="s">
        <v>10</v>
      </c>
      <c r="H2" s="20" t="s">
        <v>11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56.25" customHeight="1" thickBot="1">
      <c r="A3" s="1"/>
      <c r="B3" s="65"/>
      <c r="C3" s="66"/>
      <c r="D3" s="66"/>
      <c r="E3" s="67"/>
      <c r="F3" s="64" t="s">
        <v>6</v>
      </c>
      <c r="G3" s="62"/>
      <c r="H3" s="24">
        <v>0.72</v>
      </c>
      <c r="I3" s="55" t="s">
        <v>12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>
      <c r="A4" s="1"/>
      <c r="B4" s="51" t="s">
        <v>13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>
      <c r="A8" s="1"/>
      <c r="B8" s="68" t="s">
        <v>14</v>
      </c>
      <c r="C8" s="68"/>
      <c r="D8" s="6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thickBot="1">
      <c r="A9" s="1"/>
      <c r="B9" s="26" t="s">
        <v>15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thickTop="1">
      <c r="A10" s="9"/>
      <c r="B10" s="59" t="s">
        <v>16</v>
      </c>
      <c r="C10" s="59" t="s">
        <v>17</v>
      </c>
      <c r="D10" s="60" t="s">
        <v>18</v>
      </c>
      <c r="E10" s="60" t="s">
        <v>19</v>
      </c>
      <c r="F10" s="61" t="s">
        <v>20</v>
      </c>
      <c r="G10" s="59" t="s">
        <v>21</v>
      </c>
      <c r="H10" s="59" t="s">
        <v>22</v>
      </c>
      <c r="I10" s="59" t="s">
        <v>23</v>
      </c>
      <c r="J10" s="9"/>
      <c r="K10" s="59" t="s">
        <v>21</v>
      </c>
      <c r="L10" s="9"/>
      <c r="M10" s="59" t="s">
        <v>22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>
      <c r="A11" s="7"/>
      <c r="B11" s="3" t="s">
        <v>24</v>
      </c>
      <c r="C11" s="2"/>
      <c r="D11" s="31"/>
      <c r="E11" s="31"/>
      <c r="F11" s="32">
        <f>IF(D11=0,0,(E11-D11)+1)</f>
        <v>0</v>
      </c>
      <c r="G11" s="2"/>
      <c r="H11" s="2"/>
      <c r="I11" s="2"/>
      <c r="K11" s="25" t="s">
        <v>25</v>
      </c>
      <c r="L11" s="7"/>
      <c r="M11" s="13" t="s">
        <v>26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>
      <c r="A12" s="7"/>
      <c r="B12" s="3" t="s">
        <v>27</v>
      </c>
      <c r="C12" s="4"/>
      <c r="D12" s="33"/>
      <c r="E12" s="33"/>
      <c r="F12" s="32">
        <f t="shared" ref="F12:F22" si="0">IF(D12=0,0,(E12-D12)+1)</f>
        <v>0</v>
      </c>
      <c r="G12" s="3"/>
      <c r="H12" s="3"/>
      <c r="I12" s="2"/>
      <c r="K12" s="3" t="s">
        <v>28</v>
      </c>
      <c r="L12" s="7"/>
      <c r="M12" s="14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>
      <c r="A13" s="7"/>
      <c r="B13" s="3" t="s">
        <v>30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31</v>
      </c>
      <c r="L13" s="7"/>
      <c r="M13" s="15" t="s">
        <v>32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>
      <c r="A14" s="7"/>
      <c r="B14" s="3" t="s">
        <v>33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34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>
      <c r="A15" s="7"/>
      <c r="B15" s="3" t="s">
        <v>35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36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>
      <c r="A16" s="7"/>
      <c r="B16" s="3" t="s">
        <v>37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>
      <c r="A17" s="7"/>
      <c r="B17" s="3" t="s">
        <v>5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>
      <c r="A18" s="7"/>
      <c r="B18" s="3" t="s">
        <v>38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>
      <c r="A19" s="7"/>
      <c r="B19" s="3" t="s">
        <v>39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>
      <c r="A20" s="7"/>
      <c r="B20" s="3" t="s">
        <v>40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>
      <c r="A21" s="7"/>
      <c r="B21" s="3" t="s">
        <v>41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>
      <c r="A22" s="7"/>
      <c r="B22" s="3" t="s">
        <v>42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>
      <c r="A24" s="1"/>
      <c r="B24" s="26" t="s">
        <v>43</v>
      </c>
      <c r="C24" s="1"/>
      <c r="D24" s="1"/>
      <c r="E24" s="1"/>
      <c r="F24" s="26" t="s">
        <v>4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" customHeight="1">
      <c r="B25" s="45" t="s">
        <v>21</v>
      </c>
      <c r="C25" s="46" t="s">
        <v>44</v>
      </c>
      <c r="D25" s="46" t="s">
        <v>2</v>
      </c>
      <c r="F25" s="37" t="s">
        <v>45</v>
      </c>
      <c r="G25" s="35">
        <v>0</v>
      </c>
    </row>
    <row r="26" spans="1:258" s="16" customFormat="1" ht="23" customHeight="1" thickBot="1">
      <c r="B26" s="27" t="s">
        <v>25</v>
      </c>
      <c r="C26" s="39">
        <f>COUNTIF(G11:G22, "Not Started")</f>
        <v>0</v>
      </c>
      <c r="D26" s="40" t="str">
        <f>IFERROR(C26/C31,"")</f>
        <v/>
      </c>
      <c r="F26" s="38" t="s">
        <v>46</v>
      </c>
      <c r="G26" s="36">
        <v>0</v>
      </c>
    </row>
    <row r="27" spans="1:258" s="16" customFormat="1" ht="23" customHeight="1">
      <c r="B27" s="3" t="s">
        <v>28</v>
      </c>
      <c r="C27" s="39">
        <f>COUNTIF(G11:G22, "In Progress")</f>
        <v>0</v>
      </c>
      <c r="D27" s="40" t="str">
        <f>IFERROR(C27/C31,"")</f>
        <v/>
      </c>
    </row>
    <row r="28" spans="1:258" s="16" customFormat="1" ht="23" customHeight="1">
      <c r="B28" s="28" t="s">
        <v>31</v>
      </c>
      <c r="C28" s="39">
        <f>COUNTIF(G11:G22, "Complete")</f>
        <v>0</v>
      </c>
      <c r="D28" s="40" t="str">
        <f>IFERROR(C28/C31,"")</f>
        <v/>
      </c>
    </row>
    <row r="29" spans="1:258" s="16" customFormat="1" ht="23" customHeight="1">
      <c r="B29" s="29" t="s">
        <v>34</v>
      </c>
      <c r="C29" s="39">
        <f>COUNTIF(G11:G22, "Overdue")</f>
        <v>0</v>
      </c>
      <c r="D29" s="40" t="str">
        <f>IFERROR(C29/C31,"")</f>
        <v/>
      </c>
    </row>
    <row r="30" spans="1:258" s="16" customFormat="1" ht="23" customHeight="1" thickBot="1">
      <c r="B30" s="30" t="s">
        <v>36</v>
      </c>
      <c r="C30" s="41">
        <f>COUNTIF(G11:G22, "On Hold")</f>
        <v>0</v>
      </c>
      <c r="D30" s="42" t="str">
        <f>IFERROR(C30/C31,"")</f>
        <v/>
      </c>
    </row>
    <row r="31" spans="1:258" s="16" customFormat="1" ht="23" customHeight="1">
      <c r="B31" s="34" t="s">
        <v>3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5" customHeight="1">
      <c r="A33" s="1"/>
      <c r="B33" s="26" t="s">
        <v>47</v>
      </c>
      <c r="C33" s="1"/>
      <c r="D33" s="1"/>
      <c r="E33" s="1"/>
      <c r="F33" s="52" t="s">
        <v>48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" customHeight="1">
      <c r="B34" s="45" t="s">
        <v>22</v>
      </c>
      <c r="C34" s="46" t="s">
        <v>44</v>
      </c>
      <c r="D34" s="46" t="s">
        <v>2</v>
      </c>
      <c r="F34" s="54" t="s">
        <v>49</v>
      </c>
      <c r="G34" s="35">
        <v>0</v>
      </c>
    </row>
    <row r="35" spans="1:258" s="16" customFormat="1" ht="23" customHeight="1">
      <c r="B35" s="13" t="s">
        <v>26</v>
      </c>
      <c r="C35" s="39">
        <f>COUNTIF(H11:H22, "High")</f>
        <v>0</v>
      </c>
      <c r="D35" s="40" t="str">
        <f>IFERROR(C35/C38,"")</f>
        <v/>
      </c>
      <c r="F35" s="53" t="s">
        <v>0</v>
      </c>
      <c r="G35" s="35">
        <v>0</v>
      </c>
    </row>
    <row r="36" spans="1:258" s="16" customFormat="1" ht="23" customHeight="1" thickBot="1">
      <c r="B36" s="14" t="s">
        <v>29</v>
      </c>
      <c r="C36" s="39">
        <f>COUNTIF(H11:H22, "Medium")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" customHeight="1" thickBot="1">
      <c r="B37" s="58" t="s">
        <v>32</v>
      </c>
      <c r="C37" s="41">
        <f>COUNTIF(H11:H22, "Low")</f>
        <v>0</v>
      </c>
      <c r="D37" s="42" t="str">
        <f>IFERROR(C37/C38,"")</f>
        <v/>
      </c>
      <c r="F37" s="1"/>
      <c r="G37" s="1"/>
    </row>
    <row r="38" spans="1:258" s="16" customFormat="1" ht="23" customHeight="1">
      <c r="B38" s="34" t="s">
        <v>3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D8"/>
  </mergeCells>
  <phoneticPr fontId="19" type="noConversion"/>
  <conditionalFormatting sqref="B26:B30">
    <cfRule type="containsText" dxfId="20" priority="11" operator="containsText" text="Terminé">
      <formula>NOT(ISERROR(SEARCH("Terminé",B26)))</formula>
    </cfRule>
    <cfRule type="containsText" dxfId="19" priority="13" operator="containsText" text="Non commencé">
      <formula>NOT(ISERROR(SEARCH("Non commencé",B26)))</formula>
    </cfRule>
    <cfRule type="containsText" dxfId="18" priority="12" operator="containsText" text="En cours">
      <formula>NOT(ISERROR(SEARCH("En cours",B26)))</formula>
    </cfRule>
    <cfRule type="containsText" dxfId="17" priority="10" operator="containsText" text="En attente">
      <formula>NOT(ISERROR(SEARCH("En attente",B26)))</formula>
    </cfRule>
    <cfRule type="containsText" dxfId="16" priority="9" operator="containsText" text="En retard">
      <formula>NOT(ISERROR(SEARCH("En retard",B26)))</formula>
    </cfRule>
  </conditionalFormatting>
  <conditionalFormatting sqref="B35:B37">
    <cfRule type="containsText" dxfId="15" priority="6" operator="containsText" text="Faible">
      <formula>NOT(ISERROR(SEARCH("Faible",B35)))</formula>
    </cfRule>
    <cfRule type="containsText" dxfId="14" priority="7" operator="containsText" text="Moyenne">
      <formula>NOT(ISERROR(SEARCH("Moyenne",B35)))</formula>
    </cfRule>
    <cfRule type="containsText" dxfId="13" priority="8" operator="containsText" text="Élevée">
      <formula>NOT(ISERROR(SEARCH("Élevée",B35)))</formula>
    </cfRule>
  </conditionalFormatting>
  <conditionalFormatting sqref="G3">
    <cfRule type="containsText" dxfId="12" priority="5" operator="containsText" text="Non commencé">
      <formula>NOT(ISERROR(SEARCH("Non commencé",G3)))</formula>
    </cfRule>
    <cfRule type="containsText" dxfId="11" priority="4" operator="containsText" text="En cours">
      <formula>NOT(ISERROR(SEARCH("En cours",G3)))</formula>
    </cfRule>
    <cfRule type="containsText" dxfId="10" priority="1" operator="containsText" text="En retard">
      <formula>NOT(ISERROR(SEARCH("En retard",G3)))</formula>
    </cfRule>
    <cfRule type="containsText" dxfId="9" priority="3" operator="containsText" text="Terminé">
      <formula>NOT(ISERROR(SEARCH("Terminé",G3)))</formula>
    </cfRule>
    <cfRule type="containsText" dxfId="8" priority="2" operator="containsText" text="En attente">
      <formula>NOT(ISERROR(SEARCH("En attente",G3)))</formula>
    </cfRule>
  </conditionalFormatting>
  <conditionalFormatting sqref="K11:K15 G11:G22">
    <cfRule type="containsText" dxfId="7" priority="14" operator="containsText" text="En retard">
      <formula>NOT(ISERROR(SEARCH("En retard",G11)))</formula>
    </cfRule>
    <cfRule type="containsText" dxfId="6" priority="18" operator="containsText" text="En attente">
      <formula>NOT(ISERROR(SEARCH("En attente",G11)))</formula>
    </cfRule>
    <cfRule type="containsText" dxfId="5" priority="21" operator="containsText" text="Non commencé">
      <formula>NOT(ISERROR(SEARCH("Non commencé",G11)))</formula>
    </cfRule>
    <cfRule type="containsText" dxfId="4" priority="20" operator="containsText" text="En cours">
      <formula>NOT(ISERROR(SEARCH("En cours",G11)))</formula>
    </cfRule>
    <cfRule type="containsText" dxfId="3" priority="19" operator="containsText" text="Terminé">
      <formula>NOT(ISERROR(SEARCH("Terminé",G11)))</formula>
    </cfRule>
  </conditionalFormatting>
  <conditionalFormatting sqref="M11:M14 H11:H22">
    <cfRule type="containsText" dxfId="2" priority="15" operator="containsText" text="Faible">
      <formula>NOT(ISERROR(SEARCH("Faible",H11)))</formula>
    </cfRule>
    <cfRule type="containsText" dxfId="1" priority="17" operator="containsText" text="Élevée">
      <formula>NOT(ISERROR(SEARCH("Élevée",H11)))</formula>
    </cfRule>
    <cfRule type="containsText" dxfId="0" priority="16" operator="containsText" text="Moyenne">
      <formula>NOT(ISERROR(SEARCH("Moyenne",H11)))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63" customWidth="1"/>
    <col min="2" max="2" width="88.33203125" style="63" customWidth="1"/>
    <col min="3" max="16384" width="10.83203125" style="63"/>
  </cols>
  <sheetData>
    <row r="1" spans="2:2" ht="20" customHeight="1"/>
    <row r="2" spans="2:2" ht="110.25" customHeight="1">
      <c r="B2" s="5" t="s">
        <v>7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Exemple - Tableau de bord du pr</vt:lpstr>
      <vt:lpstr>VIDE - Tableau de bord du proje</vt:lpstr>
      <vt:lpstr>- Exclusion de responsabilité -</vt:lpstr>
      <vt:lpstr>'Exemple - Tableau de bord du pr'!Print_Area</vt:lpstr>
      <vt:lpstr>'VIDE - Tableau de bord du proje'!Print_Area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2023-10-24T21:51:26Z</dcterms:modified>
</cp:coreProperties>
</file>