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5" documentId="11_7C6C7F669FA9BE2EAF3785693F7B4091800ACBFB" xr6:coauthVersionLast="47" xr6:coauthVersionMax="47" xr10:uidLastSave="{E686C8A0-C0E3-4F48-99EA-52824EDC534D}"/>
  <bookViews>
    <workbookView xWindow="-120" yWindow="-120" windowWidth="20730" windowHeight="11160" tabRatio="500" xr2:uid="{00000000-000D-0000-FFFF-FFFF00000000}"/>
  </bookViews>
  <sheets>
    <sheet name="Tableau de bord d'un PMO" sheetId="1" r:id="rId1"/>
    <sheet name="Données du tableau de bord" sheetId="5" r:id="rId2"/>
    <sheet name="Clés déroulantes" sheetId="9" r:id="rId3"/>
    <sheet name="- Exclusion de responsabilité 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4" i="5"/>
  <c r="G3" i="1"/>
  <c r="D21" i="5"/>
  <c r="D18" i="5"/>
  <c r="D19" i="5"/>
  <c r="D20" i="5"/>
  <c r="D17" i="5"/>
  <c r="C21" i="5"/>
  <c r="C20" i="5"/>
  <c r="C19" i="5"/>
  <c r="C18" i="5"/>
  <c r="C17" i="5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6" i="1"/>
  <c r="C7" i="1"/>
  <c r="C8" i="1"/>
  <c r="C9" i="1"/>
  <c r="C10" i="1"/>
  <c r="C11" i="1"/>
  <c r="C12" i="1"/>
  <c r="C13" i="1"/>
  <c r="C14" i="1"/>
  <c r="C15" i="1"/>
  <c r="C16" i="1"/>
  <c r="B7" i="1"/>
  <c r="B8" i="1"/>
  <c r="B9" i="1"/>
  <c r="B10" i="1"/>
  <c r="B11" i="1"/>
  <c r="B12" i="1"/>
  <c r="B13" i="1"/>
  <c r="B14" i="1"/>
  <c r="B15" i="1"/>
  <c r="B16" i="1"/>
  <c r="B6" i="1"/>
</calcChain>
</file>

<file path=xl/sharedStrings.xml><?xml version="1.0" encoding="utf-8"?>
<sst xmlns="http://schemas.openxmlformats.org/spreadsheetml/2006/main" count="98" uniqueCount="57">
  <si>
    <t>Actions</t>
  </si>
  <si>
    <t>BUDGET</t>
  </si>
  <si>
    <t>TOTAL</t>
  </si>
  <si>
    <t>05/05/20XX</t>
  </si>
  <si>
    <t>MODÈLE DE TABLEAU DE BORD D'UN PMO</t>
  </si>
  <si>
    <t>NOM DU PORTEFEUILLE</t>
  </si>
  <si>
    <t>DATE DU RAPPORT</t>
  </si>
  <si>
    <t>STATUT DU PROGRAMME</t>
  </si>
  <si>
    <t>POURCENTAGE DE PROJETS TERMINÉS</t>
  </si>
  <si>
    <t>[ Nom ]</t>
  </si>
  <si>
    <t>En bonne voie</t>
  </si>
  <si>
    <t xml:space="preserve">* L'utilisateur doit saisir toutes les données dans l’onglet Données du tableau de bord.  Les données du tableau de bord, les diagrammes et les graphes se rempliront automatiquement. </t>
  </si>
  <si>
    <t>Nom du projet</t>
  </si>
  <si>
    <t>Chef de projet</t>
  </si>
  <si>
    <t>Priorité</t>
  </si>
  <si>
    <t>Statut</t>
  </si>
  <si>
    <t>STATUT GLOBAL DU PROJET</t>
  </si>
  <si>
    <t>ÉLÉMENTS EN ATTENTE</t>
  </si>
  <si>
    <t>CLIQUER ICI POUR CRÉER DANS SMARTSHEET</t>
  </si>
  <si>
    <t>DONNÉES DU TABLEAU DE BORD DU PMO</t>
  </si>
  <si>
    <t>TABLEAU DE PROJET</t>
  </si>
  <si>
    <t>Début</t>
  </si>
  <si>
    <t>Fin</t>
  </si>
  <si>
    <t>Jours</t>
  </si>
  <si>
    <t>Projet A</t>
  </si>
  <si>
    <t>Alex B.</t>
  </si>
  <si>
    <t>Faible</t>
  </si>
  <si>
    <t>TERMINÉ</t>
  </si>
  <si>
    <t>Projet B</t>
  </si>
  <si>
    <t>Frank C.</t>
  </si>
  <si>
    <t>Moyenne</t>
  </si>
  <si>
    <t>Projet C</t>
  </si>
  <si>
    <t>Jacob S.</t>
  </si>
  <si>
    <t>Élevée</t>
  </si>
  <si>
    <t>Projet D</t>
  </si>
  <si>
    <t>EN RETARD</t>
  </si>
  <si>
    <t>Projet E</t>
  </si>
  <si>
    <t>EN BONNE VOIE</t>
  </si>
  <si>
    <t>Projet F</t>
  </si>
  <si>
    <t>Projet G</t>
  </si>
  <si>
    <t>NON COMMENCÉ</t>
  </si>
  <si>
    <t>Projet H</t>
  </si>
  <si>
    <t>Kennedy K.</t>
  </si>
  <si>
    <t>Projet I</t>
  </si>
  <si>
    <t>Projet J</t>
  </si>
  <si>
    <t>Projet K</t>
  </si>
  <si>
    <t>ne supprimez pas le contenu de la ligne « Jours » -
formule en place</t>
  </si>
  <si>
    <t>Pourcentage de projets terminés</t>
  </si>
  <si>
    <t>- se calcule automatiquement -</t>
  </si>
  <si>
    <t>Planifié</t>
  </si>
  <si>
    <t>Réel</t>
  </si>
  <si>
    <t>Décisions</t>
  </si>
  <si>
    <t xml:space="preserve">Demandes de changement </t>
  </si>
  <si>
    <t>CLÉS DÉROULANTES</t>
  </si>
  <si>
    <t>PRIORITÉ</t>
  </si>
  <si>
    <t>STATUT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</si>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</sst>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;@"/>
    <numFmt numFmtId="165" formatCode="mm/dd/yyyy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7" fillId="0" borderId="2" xfId="12" applyFont="1" applyBorder="1" applyAlignment="1">
      <alignment horizontal="left" vertical="center" wrapText="1" indent="2"/>
    </xf>
    <xf numFmtId="0" fontId="6" fillId="0" borderId="0" xfId="12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5" fillId="0" borderId="0" xfId="0" applyFont="1"/>
    <xf numFmtId="0" fontId="3" fillId="5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 readingOrder="1"/>
    </xf>
    <xf numFmtId="0" fontId="16" fillId="6" borderId="1" xfId="0" applyFont="1" applyFill="1" applyBorder="1" applyAlignment="1">
      <alignment horizontal="left" vertical="center" indent="1"/>
    </xf>
    <xf numFmtId="0" fontId="16" fillId="7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16" fillId="8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top"/>
    </xf>
    <xf numFmtId="164" fontId="3" fillId="0" borderId="1" xfId="0" applyNumberFormat="1" applyFont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left" vertical="center" indent="1"/>
    </xf>
    <xf numFmtId="9" fontId="3" fillId="0" borderId="1" xfId="0" applyNumberFormat="1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vertical="center" indent="1"/>
    </xf>
    <xf numFmtId="1" fontId="3" fillId="4" borderId="1" xfId="0" applyNumberFormat="1" applyFont="1" applyFill="1" applyBorder="1" applyAlignment="1">
      <alignment horizontal="left" vertical="center" indent="1"/>
    </xf>
    <xf numFmtId="9" fontId="3" fillId="4" borderId="1" xfId="14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left" vertical="center" indent="1"/>
    </xf>
    <xf numFmtId="10" fontId="3" fillId="11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10" fontId="12" fillId="2" borderId="4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center" wrapText="1"/>
    </xf>
    <xf numFmtId="9" fontId="18" fillId="2" borderId="7" xfId="14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left" vertical="center" indent="1"/>
    </xf>
    <xf numFmtId="0" fontId="3" fillId="13" borderId="1" xfId="0" applyFont="1" applyFill="1" applyBorder="1" applyAlignment="1">
      <alignment horizontal="left" vertical="center" indent="1"/>
    </xf>
    <xf numFmtId="0" fontId="3" fillId="14" borderId="1" xfId="0" applyFont="1" applyFill="1" applyBorder="1" applyAlignment="1">
      <alignment horizontal="left" vertical="center" indent="1"/>
    </xf>
    <xf numFmtId="0" fontId="3" fillId="15" borderId="1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top" wrapText="1"/>
    </xf>
    <xf numFmtId="165" fontId="18" fillId="2" borderId="8" xfId="0" applyNumberFormat="1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3" borderId="0" xfId="13" applyFill="1" applyAlignment="1">
      <alignment horizontal="center" vertical="center"/>
    </xf>
    <xf numFmtId="0" fontId="20" fillId="3" borderId="0" xfId="13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  <cellStyle name="Percent" xfId="14" builtinId="5"/>
  </cellStyles>
  <dxfs count="25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ED7D31"/>
      <color rgb="FFF4B183"/>
      <color rgb="FFFFE0A9"/>
      <color rgb="FFFFE1A9"/>
      <color rgb="FFABEFEA"/>
      <color rgb="FFFFB2B4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8070425760538"/>
          <c:y val="7.9245950147951258E-2"/>
          <c:w val="0.82032094981415915"/>
          <c:h val="0.885722202718290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'Données du tableau de bord'!$E$3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'Données du tableau de bord'!$B$4:$B$14</c:f>
              <c:strCache>
                <c:ptCount val="11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I</c:v>
                </c:pt>
                <c:pt idx="9">
                  <c:v>Projet J</c:v>
                </c:pt>
                <c:pt idx="10">
                  <c:v>Projet K</c:v>
                </c:pt>
              </c:strCache>
            </c:strRef>
          </c:cat>
          <c:val>
            <c:numRef>
              <c:f>'Données du tableau de bord'!$E$4:$E$14</c:f>
              <c:numCache>
                <c:formatCode>mm/dd;@</c:formatCode>
                <c:ptCount val="11"/>
                <c:pt idx="0">
                  <c:v>44701</c:v>
                </c:pt>
                <c:pt idx="1">
                  <c:v>44745</c:v>
                </c:pt>
                <c:pt idx="2">
                  <c:v>44749</c:v>
                </c:pt>
                <c:pt idx="3">
                  <c:v>44782</c:v>
                </c:pt>
                <c:pt idx="4">
                  <c:v>44784</c:v>
                </c:pt>
                <c:pt idx="5">
                  <c:v>44820</c:v>
                </c:pt>
                <c:pt idx="6">
                  <c:v>44851</c:v>
                </c:pt>
                <c:pt idx="7">
                  <c:v>44858</c:v>
                </c:pt>
                <c:pt idx="8">
                  <c:v>44836</c:v>
                </c:pt>
                <c:pt idx="9">
                  <c:v>44870</c:v>
                </c:pt>
                <c:pt idx="10">
                  <c:v>44871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'Données du tableau de bord'!$G$3</c:f>
              <c:strCache>
                <c:ptCount val="1"/>
                <c:pt idx="0">
                  <c:v>Jours</c:v>
                </c:pt>
              </c:strCache>
            </c:strRef>
          </c:tx>
          <c:spPr>
            <a:solidFill>
              <a:srgbClr val="00DBF0"/>
            </a:solidFill>
            <a:effectLst>
              <a:outerShdw blurRad="40000" dist="23000" dir="5400000" rotWithShape="0">
                <a:schemeClr val="bg1">
                  <a:lumMod val="75000"/>
                  <a:alpha val="35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'Données du tableau de bord'!$B$4:$B$14</c:f>
              <c:strCache>
                <c:ptCount val="11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I</c:v>
                </c:pt>
                <c:pt idx="9">
                  <c:v>Projet J</c:v>
                </c:pt>
                <c:pt idx="10">
                  <c:v>Projet K</c:v>
                </c:pt>
              </c:strCache>
            </c:strRef>
          </c:cat>
          <c:val>
            <c:numRef>
              <c:f>'Données du tableau de bord'!$G$4:$G$14</c:f>
              <c:numCache>
                <c:formatCode>General</c:formatCode>
                <c:ptCount val="11"/>
                <c:pt idx="0">
                  <c:v>137</c:v>
                </c:pt>
                <c:pt idx="1">
                  <c:v>97</c:v>
                </c:pt>
                <c:pt idx="2">
                  <c:v>98</c:v>
                </c:pt>
                <c:pt idx="3">
                  <c:v>95</c:v>
                </c:pt>
                <c:pt idx="4">
                  <c:v>127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65</c:v>
                </c:pt>
                <c:pt idx="9">
                  <c:v>33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22768"/>
        <c:axId val="338933104"/>
      </c:barChart>
      <c:catAx>
        <c:axId val="338922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38933104"/>
        <c:crosses val="autoZero"/>
        <c:auto val="1"/>
        <c:lblAlgn val="ctr"/>
        <c:lblOffset val="100"/>
        <c:noMultiLvlLbl val="0"/>
      </c:catAx>
      <c:valAx>
        <c:axId val="338933104"/>
        <c:scaling>
          <c:orientation val="minMax"/>
          <c:max val="44950"/>
          <c:min val="4469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;@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3892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gradFill>
              <a:gsLst>
                <a:gs pos="0">
                  <a:srgbClr val="00B050"/>
                </a:gs>
                <a:gs pos="74000">
                  <a:srgbClr val="92D050"/>
                </a:gs>
              </a:gsLst>
              <a:lin ang="5400000" scaled="1"/>
            </a:gradFill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DBF0">
                      <a:alpha val="90000"/>
                    </a:srgbClr>
                  </a:gs>
                  <a:gs pos="74000">
                    <a:srgbClr val="ABEFEA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00B050">
                      <a:alpha val="90000"/>
                    </a:srgbClr>
                  </a:gs>
                  <a:gs pos="74000">
                    <a:srgbClr val="92D050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'Données du tableau de bord'!$B$24:$B$25</c:f>
              <c:strCache>
                <c:ptCount val="2"/>
                <c:pt idx="0">
                  <c:v>Planifié</c:v>
                </c:pt>
                <c:pt idx="1">
                  <c:v>Réel</c:v>
                </c:pt>
              </c:strCache>
            </c:strRef>
          </c:cat>
          <c:val>
            <c:numRef>
              <c:f>'Données du tableau de bord'!$C$24:$C$25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338923312"/>
        <c:axId val="338935280"/>
      </c:barChart>
      <c:catAx>
        <c:axId val="338923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Century Gothic" panose="020B0502020202020204" pitchFamily="34" charset="0"/>
              </a:defRPr>
            </a:pPr>
            <a:endParaRPr lang="en-US"/>
          </a:p>
        </c:txPr>
        <c:crossAx val="338935280"/>
        <c:crossesAt val="0"/>
        <c:auto val="1"/>
        <c:lblAlgn val="ctr"/>
        <c:lblOffset val="100"/>
        <c:noMultiLvlLbl val="0"/>
      </c:catAx>
      <c:valAx>
        <c:axId val="338935280"/>
        <c:scaling>
          <c:orientation val="minMax"/>
          <c:max val="90000"/>
          <c:min val="200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3892331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E0A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'Données du tableau de bord'!$B$28:$B$30</c:f>
              <c:strCache>
                <c:ptCount val="3"/>
                <c:pt idx="0">
                  <c:v>Décisions</c:v>
                </c:pt>
                <c:pt idx="1">
                  <c:v>Actions</c:v>
                </c:pt>
                <c:pt idx="2">
                  <c:v>Demandes de changement </c:v>
                </c:pt>
              </c:strCache>
            </c:strRef>
          </c:cat>
          <c:val>
            <c:numRef>
              <c:f>'Données du tableau de bord'!$C$28:$C$30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38921136"/>
        <c:axId val="338923856"/>
      </c:barChart>
      <c:catAx>
        <c:axId val="33892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38923856"/>
        <c:crosses val="autoZero"/>
        <c:auto val="1"/>
        <c:lblAlgn val="ctr"/>
        <c:lblOffset val="100"/>
        <c:noMultiLvlLbl val="0"/>
      </c:catAx>
      <c:valAx>
        <c:axId val="33892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38921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du tableau de bord'!$B$17:$B$20</c:f>
              <c:strCache>
                <c:ptCount val="4"/>
                <c:pt idx="0">
                  <c:v>NON COMMENCÉ</c:v>
                </c:pt>
                <c:pt idx="1">
                  <c:v>EN BONNE VOIE</c:v>
                </c:pt>
                <c:pt idx="2">
                  <c:v>TERMINÉ</c:v>
                </c:pt>
                <c:pt idx="3">
                  <c:v>EN RETARD</c:v>
                </c:pt>
              </c:strCache>
            </c:strRef>
          </c:cat>
          <c:val>
            <c:numRef>
              <c:f>'Données du tableau de bord'!$C$17:$C$20</c:f>
              <c:numCache>
                <c:formatCode>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62358491969657"/>
          <c:y val="0.67398169036633826"/>
          <c:w val="0.40270964630759765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fr.smartsheet.com/try-it?trp=17742&amp;utm_language=FR&amp;utm_source=template-excel&amp;utm_medium=content&amp;utm_campaign=ic-PMO+Dashboard-excel-17742-fr&amp;lpa=ic+PMO+Dashboard+excel+17742+fr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4</xdr:row>
      <xdr:rowOff>25400</xdr:rowOff>
    </xdr:from>
    <xdr:to>
      <xdr:col>7</xdr:col>
      <xdr:colOff>165100</xdr:colOff>
      <xdr:row>16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18</xdr:row>
      <xdr:rowOff>1104900</xdr:rowOff>
    </xdr:from>
    <xdr:to>
      <xdr:col>5</xdr:col>
      <xdr:colOff>2794000</xdr:colOff>
      <xdr:row>18</xdr:row>
      <xdr:rowOff>3631692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2959100</xdr:colOff>
      <xdr:row>18</xdr:row>
      <xdr:rowOff>38100</xdr:rowOff>
    </xdr:from>
    <xdr:to>
      <xdr:col>6</xdr:col>
      <xdr:colOff>2743200</xdr:colOff>
      <xdr:row>19</xdr:row>
      <xdr:rowOff>127000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38100</xdr:rowOff>
    </xdr:from>
    <xdr:to>
      <xdr:col>2</xdr:col>
      <xdr:colOff>2222500</xdr:colOff>
      <xdr:row>18</xdr:row>
      <xdr:rowOff>3632200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1152933</xdr:colOff>
      <xdr:row>0</xdr:row>
      <xdr:rowOff>28576</xdr:rowOff>
    </xdr:from>
    <xdr:to>
      <xdr:col>11</xdr:col>
      <xdr:colOff>1198612</xdr:colOff>
      <xdr:row>0</xdr:row>
      <xdr:rowOff>495300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4A0EBB-56B3-4EB7-CA9A-18EB3093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383408" y="28576"/>
          <a:ext cx="2445979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2&amp;utm_language=FR&amp;utm_source=template-excel&amp;utm_medium=content&amp;utm_campaign=ic-PMO+Dashboard-excel-17742-fr&amp;lpa=ic+PMO+Dashboard+excel+17742+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G22"/>
  <sheetViews>
    <sheetView showGridLines="0" tabSelected="1" workbookViewId="0">
      <pane ySplit="1" topLeftCell="A19" activePane="bottomLeft" state="frozen"/>
      <selection pane="bottomLeft" activeCell="C24" sqref="C24"/>
    </sheetView>
  </sheetViews>
  <sheetFormatPr defaultColWidth="11" defaultRowHeight="13.5"/>
  <cols>
    <col min="1" max="1" width="3.375" style="1" customWidth="1"/>
    <col min="2" max="3" width="30.875" style="1" customWidth="1"/>
    <col min="4" max="4" width="10.875" style="1" customWidth="1"/>
    <col min="5" max="5" width="18" style="1" customWidth="1"/>
    <col min="6" max="6" width="41.75" style="1" customWidth="1"/>
    <col min="7" max="7" width="45" style="1" customWidth="1"/>
    <col min="8" max="8" width="3.375" style="1" customWidth="1"/>
    <col min="9" max="12" width="15.75" style="1" customWidth="1"/>
    <col min="13" max="16384" width="11" style="1"/>
  </cols>
  <sheetData>
    <row r="1" spans="1:111" s="15" customFormat="1" ht="42" customHeight="1">
      <c r="A1" s="8"/>
      <c r="B1" s="9" t="s">
        <v>4</v>
      </c>
      <c r="C1" s="10"/>
      <c r="D1" s="9"/>
      <c r="E1" s="11"/>
      <c r="F1" s="10"/>
      <c r="G1" s="12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0"/>
      <c r="AH1" s="10"/>
      <c r="AI1" s="1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0"/>
      <c r="CE1" s="10"/>
      <c r="CF1" s="14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G1" s="16"/>
    </row>
    <row r="2" spans="1:111" ht="20.100000000000001" customHeight="1">
      <c r="A2" s="2"/>
      <c r="B2" s="56" t="s">
        <v>5</v>
      </c>
      <c r="C2" s="56"/>
      <c r="D2" s="53" t="s">
        <v>6</v>
      </c>
      <c r="E2" s="53"/>
      <c r="F2" s="42" t="s">
        <v>7</v>
      </c>
      <c r="G2" s="43" t="s">
        <v>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11" ht="60" customHeight="1">
      <c r="A3" s="2"/>
      <c r="B3" s="57" t="s">
        <v>9</v>
      </c>
      <c r="C3" s="58"/>
      <c r="D3" s="54" t="s">
        <v>3</v>
      </c>
      <c r="E3" s="55"/>
      <c r="F3" s="44" t="s">
        <v>10</v>
      </c>
      <c r="G3" s="45">
        <f>'Données du tableau de bord'!D19</f>
        <v>0.27272727272727271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11" ht="33" customHeight="1">
      <c r="A4" s="2"/>
      <c r="B4" s="46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11" ht="25.15" customHeight="1">
      <c r="A5" s="2"/>
      <c r="B5" s="30" t="s">
        <v>12</v>
      </c>
      <c r="C5" s="30" t="s">
        <v>13</v>
      </c>
      <c r="D5" s="31" t="s">
        <v>14</v>
      </c>
      <c r="E5" s="30" t="s">
        <v>15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111" ht="25.15" customHeight="1">
      <c r="A6" s="2"/>
      <c r="B6" s="4" t="str">
        <f>'Données du tableau de bord'!B4</f>
        <v>Project A</v>
      </c>
      <c r="C6" s="4" t="str">
        <f>'Données du tableau de bord'!C4</f>
        <v>Alex B.</v>
      </c>
      <c r="D6" s="35" t="str">
        <f>'Données du tableau de bord'!D4</f>
        <v>Low</v>
      </c>
      <c r="E6" s="34" t="str">
        <f>'Données du tableau de bord'!H4</f>
        <v>COMPLETE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11" ht="25.15" customHeight="1">
      <c r="A7" s="2"/>
      <c r="B7" s="4" t="str">
        <f>'Données du tableau de bord'!B5</f>
        <v>Project B</v>
      </c>
      <c r="C7" s="4" t="str">
        <f>'Données du tableau de bord'!C5</f>
        <v>Frank C.</v>
      </c>
      <c r="D7" s="35" t="str">
        <f>'Données du tableau de bord'!D5</f>
        <v>Medium</v>
      </c>
      <c r="E7" s="34" t="str">
        <f>'Données du tableau de bord'!H5</f>
        <v>COMPLETE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111" ht="25.15" customHeight="1">
      <c r="A8" s="2"/>
      <c r="B8" s="4" t="str">
        <f>'Données du tableau de bord'!B6</f>
        <v>Project C</v>
      </c>
      <c r="C8" s="4" t="str">
        <f>'Données du tableau de bord'!C6</f>
        <v>Jacob S.</v>
      </c>
      <c r="D8" s="35" t="str">
        <f>'Données du tableau de bord'!D6</f>
        <v>High</v>
      </c>
      <c r="E8" s="34" t="str">
        <f>'Données du tableau de bord'!H6</f>
        <v>COMPLETE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111" ht="25.15" customHeight="1">
      <c r="A9" s="2"/>
      <c r="B9" s="4" t="str">
        <f>'Données du tableau de bord'!B7</f>
        <v>Project D</v>
      </c>
      <c r="C9" s="4" t="str">
        <f>'Données du tableau de bord'!C7</f>
        <v>Jacob S.</v>
      </c>
      <c r="D9" s="35" t="str">
        <f>'Données du tableau de bord'!D7</f>
        <v>Low</v>
      </c>
      <c r="E9" s="34" t="str">
        <f>'Données du tableau de bord'!H7</f>
        <v>DELAYED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11" ht="25.15" customHeight="1">
      <c r="A10" s="2"/>
      <c r="B10" s="4" t="str">
        <f>'Données du tableau de bord'!B8</f>
        <v>Project E</v>
      </c>
      <c r="C10" s="4" t="str">
        <f>'Données du tableau de bord'!C8</f>
        <v>Jacob S.</v>
      </c>
      <c r="D10" s="35" t="str">
        <f>'Données du tableau de bord'!D8</f>
        <v>Medium</v>
      </c>
      <c r="E10" s="34" t="str">
        <f>'Données du tableau de bord'!H8</f>
        <v>ON TRACK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1" ht="25.15" customHeight="1">
      <c r="A11" s="2"/>
      <c r="B11" s="4" t="str">
        <f>'Données du tableau de bord'!B9</f>
        <v>Project F</v>
      </c>
      <c r="C11" s="4" t="str">
        <f>'Données du tableau de bord'!C9</f>
        <v>Alex B.</v>
      </c>
      <c r="D11" s="35" t="str">
        <f>'Données du tableau de bord'!D9</f>
        <v>High</v>
      </c>
      <c r="E11" s="34" t="str">
        <f>'Données du tableau de bord'!H9</f>
        <v>ON TRACK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111" ht="25.15" customHeight="1">
      <c r="A12" s="2"/>
      <c r="B12" s="4" t="str">
        <f>'Données du tableau de bord'!B10</f>
        <v>Project G</v>
      </c>
      <c r="C12" s="4" t="str">
        <f>'Données du tableau de bord'!C10</f>
        <v>Frank C.</v>
      </c>
      <c r="D12" s="35" t="str">
        <f>'Données du tableau de bord'!D10</f>
        <v>Medium</v>
      </c>
      <c r="E12" s="34" t="str">
        <f>'Données du tableau de bord'!H10</f>
        <v>NOT STARTED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111" ht="25.15" customHeight="1">
      <c r="A13" s="2"/>
      <c r="B13" s="4" t="str">
        <f>'Données du tableau de bord'!B11</f>
        <v>Project H</v>
      </c>
      <c r="C13" s="4" t="str">
        <f>'Données du tableau de bord'!C11</f>
        <v>Kennedy K.</v>
      </c>
      <c r="D13" s="35" t="str">
        <f>'Données du tableau de bord'!D11</f>
        <v>Medium</v>
      </c>
      <c r="E13" s="34" t="str">
        <f>'Données du tableau de bord'!H11</f>
        <v>NOT STARTED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111" ht="25.15" customHeight="1">
      <c r="A14" s="2"/>
      <c r="B14" s="4" t="str">
        <f>'Données du tableau de bord'!B12</f>
        <v>Project I</v>
      </c>
      <c r="C14" s="4" t="str">
        <f>'Données du tableau de bord'!C12</f>
        <v>Jacob S.</v>
      </c>
      <c r="D14" s="35" t="str">
        <f>'Données du tableau de bord'!D12</f>
        <v>Medium</v>
      </c>
      <c r="E14" s="34" t="str">
        <f>'Données du tableau de bord'!H12</f>
        <v>NOT STARTED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11" ht="25.15" customHeight="1">
      <c r="A15" s="2"/>
      <c r="B15" s="4" t="str">
        <f>'Données du tableau de bord'!B13</f>
        <v>Project J</v>
      </c>
      <c r="C15" s="4" t="str">
        <f>'Données du tableau de bord'!C13</f>
        <v>Alex B.</v>
      </c>
      <c r="D15" s="35" t="str">
        <f>'Données du tableau de bord'!D13</f>
        <v>Medium</v>
      </c>
      <c r="E15" s="34" t="str">
        <f>'Données du tableau de bord'!H13</f>
        <v>NOT STARTED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111" ht="25.15" customHeight="1">
      <c r="A16" s="2"/>
      <c r="B16" s="4" t="str">
        <f>'Données du tableau de bord'!B14</f>
        <v>Project K</v>
      </c>
      <c r="C16" s="4" t="str">
        <f>'Données du tableau de bord'!C14</f>
        <v>Kennedy K.</v>
      </c>
      <c r="D16" s="35" t="str">
        <f>'Données du tableau de bord'!D14</f>
        <v>Medium</v>
      </c>
      <c r="E16" s="34" t="str">
        <f>'Données du tableau de bord'!H14</f>
        <v>NOT STARTED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9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9.1" customHeight="1">
      <c r="A18" s="2"/>
      <c r="B18" s="28" t="s">
        <v>16</v>
      </c>
      <c r="C18" s="2"/>
      <c r="D18" s="28"/>
      <c r="E18" s="28" t="s">
        <v>1</v>
      </c>
      <c r="F18" s="2"/>
      <c r="G18" s="28" t="s">
        <v>17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9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customFormat="1" ht="50.1" customHeight="1">
      <c r="B22" s="64" t="s">
        <v>18</v>
      </c>
      <c r="C22" s="63"/>
      <c r="D22" s="63"/>
      <c r="E22" s="63"/>
      <c r="F22" s="63"/>
      <c r="G22" s="63"/>
    </row>
  </sheetData>
  <mergeCells count="5">
    <mergeCell ref="B22:G22"/>
    <mergeCell ref="D2:E2"/>
    <mergeCell ref="D3:E3"/>
    <mergeCell ref="B2:C2"/>
    <mergeCell ref="B3:C3"/>
  </mergeCells>
  <conditionalFormatting sqref="D6:D16">
    <cfRule type="containsText" dxfId="24" priority="5" operator="containsText" text="Faible">
      <formula>NOT(ISERROR(SEARCH("Faible",D6)))</formula>
    </cfRule>
    <cfRule type="containsText" dxfId="23" priority="6" operator="containsText" text="Moyenne">
      <formula>NOT(ISERROR(SEARCH("Moyenne",D6)))</formula>
    </cfRule>
    <cfRule type="containsText" dxfId="22" priority="7" operator="containsText" text="Élevée">
      <formula>NOT(ISERROR(SEARCH("Élevée",D6)))</formula>
    </cfRule>
  </conditionalFormatting>
  <conditionalFormatting sqref="E6:E16">
    <cfRule type="containsText" dxfId="21" priority="1" operator="containsText" text="NON COMMENCÉ">
      <formula>NOT(ISERROR(SEARCH("NON COMMENCÉ",E6)))</formula>
    </cfRule>
    <cfRule type="containsText" dxfId="20" priority="2" operator="containsText" text="EN RETARD">
      <formula>NOT(ISERROR(SEARCH("EN RETARD",E6)))</formula>
    </cfRule>
    <cfRule type="containsText" dxfId="19" priority="3" operator="containsText" text="TERMINÉ">
      <formula>NOT(ISERROR(SEARCH("TERMINÉ",E6)))</formula>
    </cfRule>
    <cfRule type="containsText" dxfId="18" priority="4" operator="containsText" text="EN BONNE VOIE">
      <formula>NOT(ISERROR(SEARCH("EN BONNE VOIE",E6)))</formula>
    </cfRule>
  </conditionalFormatting>
  <hyperlinks>
    <hyperlink ref="B22:G22" r:id="rId1" display="CLIQUER ICI POUR CRÉER DANS SMARTSHEET" xr:uid="{00000000-0004-0000-0000-000000000000}"/>
  </hyperlinks>
  <pageMargins left="0.3" right="0.3" top="0.3" bottom="0.3" header="0" footer="0"/>
  <pageSetup scale="7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L36"/>
  <sheetViews>
    <sheetView showGridLines="0" workbookViewId="0">
      <selection activeCell="B4" sqref="B4"/>
    </sheetView>
  </sheetViews>
  <sheetFormatPr defaultColWidth="11" defaultRowHeight="13.5"/>
  <cols>
    <col min="1" max="1" width="3.375" style="3" customWidth="1"/>
    <col min="2" max="2" width="38.875" style="3" customWidth="1"/>
    <col min="3" max="3" width="17.5" style="3" customWidth="1"/>
    <col min="4" max="4" width="12.625" style="3" customWidth="1"/>
    <col min="5" max="6" width="14.875" style="3" customWidth="1"/>
    <col min="7" max="7" width="15.375" style="3" customWidth="1"/>
    <col min="8" max="8" width="21" style="3" customWidth="1"/>
    <col min="9" max="9" width="3.375" style="3" customWidth="1"/>
    <col min="10" max="16384" width="11" style="3"/>
  </cols>
  <sheetData>
    <row r="1" spans="1:116" s="15" customFormat="1" ht="42" customHeight="1">
      <c r="A1" s="8"/>
      <c r="B1" s="9" t="s">
        <v>19</v>
      </c>
      <c r="C1" s="10"/>
      <c r="D1" s="10"/>
      <c r="E1" s="9"/>
      <c r="F1" s="11"/>
      <c r="G1" s="10"/>
      <c r="H1" s="12"/>
      <c r="I1" s="12"/>
      <c r="J1" s="12"/>
      <c r="K1" s="10"/>
      <c r="L1" s="11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/>
      <c r="AM1" s="10"/>
      <c r="AN1" s="14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0"/>
      <c r="CK1" s="14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L1" s="16"/>
    </row>
    <row r="2" spans="1:116" ht="25.15" customHeight="1">
      <c r="B2" s="32" t="s">
        <v>20</v>
      </c>
    </row>
    <row r="3" spans="1:116" ht="20.100000000000001" customHeight="1">
      <c r="B3" s="30" t="s">
        <v>12</v>
      </c>
      <c r="C3" s="30" t="s">
        <v>13</v>
      </c>
      <c r="D3" s="31" t="s">
        <v>14</v>
      </c>
      <c r="E3" s="31" t="s">
        <v>21</v>
      </c>
      <c r="F3" s="31" t="s">
        <v>22</v>
      </c>
      <c r="G3" s="31" t="s">
        <v>23</v>
      </c>
      <c r="H3" s="30" t="s">
        <v>15</v>
      </c>
    </row>
    <row r="4" spans="1:116" ht="20.100000000000001" customHeight="1">
      <c r="B4" s="4" t="s">
        <v>24</v>
      </c>
      <c r="C4" s="4" t="s">
        <v>25</v>
      </c>
      <c r="D4" s="35" t="s">
        <v>26</v>
      </c>
      <c r="E4" s="29">
        <v>44701</v>
      </c>
      <c r="F4" s="29">
        <v>44837</v>
      </c>
      <c r="G4" s="47">
        <f>(F4-E4)+1</f>
        <v>137</v>
      </c>
      <c r="H4" s="34" t="s">
        <v>27</v>
      </c>
    </row>
    <row r="5" spans="1:116" ht="20.100000000000001" customHeight="1">
      <c r="B5" s="4" t="s">
        <v>28</v>
      </c>
      <c r="C5" s="4" t="s">
        <v>29</v>
      </c>
      <c r="D5" s="35" t="s">
        <v>30</v>
      </c>
      <c r="E5" s="29">
        <v>44745</v>
      </c>
      <c r="F5" s="29">
        <v>44841</v>
      </c>
      <c r="G5" s="47">
        <f t="shared" ref="G5:G14" si="0">(F5-E5)+1</f>
        <v>97</v>
      </c>
      <c r="H5" s="34" t="s">
        <v>27</v>
      </c>
    </row>
    <row r="6" spans="1:116" ht="20.100000000000001" customHeight="1">
      <c r="B6" s="4" t="s">
        <v>31</v>
      </c>
      <c r="C6" s="4" t="s">
        <v>32</v>
      </c>
      <c r="D6" s="35" t="s">
        <v>33</v>
      </c>
      <c r="E6" s="29">
        <v>44749</v>
      </c>
      <c r="F6" s="29">
        <v>44846</v>
      </c>
      <c r="G6" s="47">
        <f t="shared" si="0"/>
        <v>98</v>
      </c>
      <c r="H6" s="34" t="s">
        <v>27</v>
      </c>
    </row>
    <row r="7" spans="1:116" ht="20.100000000000001" customHeight="1">
      <c r="B7" s="4" t="s">
        <v>34</v>
      </c>
      <c r="C7" s="4" t="s">
        <v>32</v>
      </c>
      <c r="D7" s="35" t="s">
        <v>26</v>
      </c>
      <c r="E7" s="29">
        <v>44782</v>
      </c>
      <c r="F7" s="29">
        <v>44876</v>
      </c>
      <c r="G7" s="47">
        <f t="shared" si="0"/>
        <v>95</v>
      </c>
      <c r="H7" s="4" t="s">
        <v>35</v>
      </c>
    </row>
    <row r="8" spans="1:116" ht="20.100000000000001" customHeight="1">
      <c r="B8" s="4" t="s">
        <v>36</v>
      </c>
      <c r="C8" s="4" t="s">
        <v>32</v>
      </c>
      <c r="D8" s="35" t="s">
        <v>30</v>
      </c>
      <c r="E8" s="29">
        <v>44784</v>
      </c>
      <c r="F8" s="29">
        <v>44910</v>
      </c>
      <c r="G8" s="47">
        <f t="shared" si="0"/>
        <v>127</v>
      </c>
      <c r="H8" s="4" t="s">
        <v>37</v>
      </c>
    </row>
    <row r="9" spans="1:116" ht="20.100000000000001" customHeight="1">
      <c r="B9" s="4" t="s">
        <v>38</v>
      </c>
      <c r="C9" s="4" t="s">
        <v>25</v>
      </c>
      <c r="D9" s="35" t="s">
        <v>33</v>
      </c>
      <c r="E9" s="29">
        <v>44820</v>
      </c>
      <c r="F9" s="29">
        <v>44851</v>
      </c>
      <c r="G9" s="47">
        <f t="shared" si="0"/>
        <v>32</v>
      </c>
      <c r="H9" s="4" t="s">
        <v>37</v>
      </c>
    </row>
    <row r="10" spans="1:116" ht="20.100000000000001" customHeight="1">
      <c r="B10" s="4" t="s">
        <v>39</v>
      </c>
      <c r="C10" s="4" t="s">
        <v>29</v>
      </c>
      <c r="D10" s="35" t="s">
        <v>30</v>
      </c>
      <c r="E10" s="29">
        <v>44851</v>
      </c>
      <c r="F10" s="29">
        <v>44886</v>
      </c>
      <c r="G10" s="47">
        <f t="shared" si="0"/>
        <v>36</v>
      </c>
      <c r="H10" s="4" t="s">
        <v>40</v>
      </c>
    </row>
    <row r="11" spans="1:116" ht="20.100000000000001" customHeight="1">
      <c r="B11" s="4" t="s">
        <v>41</v>
      </c>
      <c r="C11" s="4" t="s">
        <v>42</v>
      </c>
      <c r="D11" s="35" t="s">
        <v>30</v>
      </c>
      <c r="E11" s="29">
        <v>44858</v>
      </c>
      <c r="F11" s="29">
        <v>44897</v>
      </c>
      <c r="G11" s="47">
        <f t="shared" si="0"/>
        <v>40</v>
      </c>
      <c r="H11" s="4" t="s">
        <v>40</v>
      </c>
    </row>
    <row r="12" spans="1:116" ht="20.100000000000001" customHeight="1">
      <c r="B12" s="4" t="s">
        <v>43</v>
      </c>
      <c r="C12" s="4" t="s">
        <v>32</v>
      </c>
      <c r="D12" s="35" t="s">
        <v>30</v>
      </c>
      <c r="E12" s="29">
        <v>44836</v>
      </c>
      <c r="F12" s="29">
        <v>44900</v>
      </c>
      <c r="G12" s="47">
        <f t="shared" si="0"/>
        <v>65</v>
      </c>
      <c r="H12" s="4" t="s">
        <v>40</v>
      </c>
    </row>
    <row r="13" spans="1:116" ht="20.100000000000001" customHeight="1">
      <c r="B13" s="4" t="s">
        <v>44</v>
      </c>
      <c r="C13" s="4" t="s">
        <v>25</v>
      </c>
      <c r="D13" s="35" t="s">
        <v>30</v>
      </c>
      <c r="E13" s="29">
        <v>44870</v>
      </c>
      <c r="F13" s="29">
        <v>44902</v>
      </c>
      <c r="G13" s="47">
        <f t="shared" si="0"/>
        <v>33</v>
      </c>
      <c r="H13" s="4" t="s">
        <v>40</v>
      </c>
    </row>
    <row r="14" spans="1:116" ht="20.100000000000001" customHeight="1">
      <c r="B14" s="4" t="s">
        <v>45</v>
      </c>
      <c r="C14" s="4" t="s">
        <v>42</v>
      </c>
      <c r="D14" s="35" t="s">
        <v>30</v>
      </c>
      <c r="E14" s="29">
        <v>44871</v>
      </c>
      <c r="F14" s="29">
        <v>44935</v>
      </c>
      <c r="G14" s="47">
        <f t="shared" si="0"/>
        <v>65</v>
      </c>
      <c r="H14" s="4" t="s">
        <v>40</v>
      </c>
    </row>
    <row r="15" spans="1:116" ht="15" customHeight="1">
      <c r="G15" s="59" t="s">
        <v>46</v>
      </c>
    </row>
    <row r="16" spans="1:116" ht="25.15" customHeight="1">
      <c r="B16" s="32" t="s">
        <v>47</v>
      </c>
      <c r="C16" s="62" t="s">
        <v>48</v>
      </c>
      <c r="D16" s="62"/>
      <c r="G16" s="60"/>
    </row>
    <row r="17" spans="2:7" ht="20.100000000000001" customHeight="1">
      <c r="B17" s="24" t="s">
        <v>40</v>
      </c>
      <c r="C17" s="40">
        <f>COUNTIF(H4:H14, "NOT STARTED")</f>
        <v>5</v>
      </c>
      <c r="D17" s="41">
        <f>C17/$C$21</f>
        <v>0.45454545454545453</v>
      </c>
      <c r="G17" s="60"/>
    </row>
    <row r="18" spans="2:7" ht="20.100000000000001" customHeight="1">
      <c r="B18" s="21" t="s">
        <v>37</v>
      </c>
      <c r="C18" s="40">
        <f>COUNTIF(H4:H14, "ON TRACK")</f>
        <v>2</v>
      </c>
      <c r="D18" s="41">
        <f t="shared" ref="D18:D20" si="1">C18/$C$21</f>
        <v>0.18181818181818182</v>
      </c>
      <c r="G18" s="60"/>
    </row>
    <row r="19" spans="2:7" ht="20.100000000000001" customHeight="1">
      <c r="B19" s="21" t="s">
        <v>27</v>
      </c>
      <c r="C19" s="40">
        <f>COUNTIF(H4:H14, "COMPLETE")</f>
        <v>3</v>
      </c>
      <c r="D19" s="41">
        <f t="shared" si="1"/>
        <v>0.27272727272727271</v>
      </c>
    </row>
    <row r="20" spans="2:7" ht="20.100000000000001" customHeight="1">
      <c r="B20" s="20" t="s">
        <v>35</v>
      </c>
      <c r="C20" s="40">
        <f>COUNTIF(H4:H14, "DELAYED")</f>
        <v>1</v>
      </c>
      <c r="D20" s="41">
        <f t="shared" si="1"/>
        <v>9.0909090909090912E-2</v>
      </c>
    </row>
    <row r="21" spans="2:7" ht="20.100000000000001" customHeight="1">
      <c r="B21" s="37" t="s">
        <v>2</v>
      </c>
      <c r="C21" s="38">
        <f>SUM(C17:C20)</f>
        <v>11</v>
      </c>
      <c r="D21" s="39">
        <f>SUM(D17:D20)</f>
        <v>1</v>
      </c>
    </row>
    <row r="22" spans="2:7" ht="15" customHeight="1">
      <c r="C22" s="61" t="s">
        <v>48</v>
      </c>
      <c r="D22" s="61"/>
    </row>
    <row r="23" spans="2:7" ht="25.15" customHeight="1">
      <c r="B23" s="32" t="s">
        <v>1</v>
      </c>
    </row>
    <row r="24" spans="2:7" ht="20.100000000000001" customHeight="1">
      <c r="B24" s="48" t="s">
        <v>49</v>
      </c>
      <c r="C24" s="33">
        <v>80000</v>
      </c>
    </row>
    <row r="25" spans="2:7" ht="20.100000000000001" customHeight="1">
      <c r="B25" s="49" t="s">
        <v>50</v>
      </c>
      <c r="C25" s="33">
        <v>50000</v>
      </c>
    </row>
    <row r="26" spans="2:7" ht="15" customHeight="1"/>
    <row r="27" spans="2:7" ht="25.15" customHeight="1">
      <c r="B27" s="32" t="s">
        <v>17</v>
      </c>
    </row>
    <row r="28" spans="2:7" ht="20.100000000000001" customHeight="1">
      <c r="B28" s="50" t="s">
        <v>51</v>
      </c>
      <c r="C28" s="4">
        <v>5</v>
      </c>
    </row>
    <row r="29" spans="2:7" ht="20.100000000000001" customHeight="1">
      <c r="B29" s="51" t="s">
        <v>0</v>
      </c>
      <c r="C29" s="4">
        <v>2</v>
      </c>
    </row>
    <row r="30" spans="2:7" ht="20.100000000000001" customHeight="1">
      <c r="B30" s="52" t="s">
        <v>52</v>
      </c>
      <c r="C30" s="4">
        <v>4</v>
      </c>
    </row>
    <row r="36" spans="3:3">
      <c r="C36" s="5"/>
    </row>
  </sheetData>
  <mergeCells count="3">
    <mergeCell ref="G15:G18"/>
    <mergeCell ref="C22:D22"/>
    <mergeCell ref="C16:D16"/>
  </mergeCells>
  <conditionalFormatting sqref="B17:B20">
    <cfRule type="containsText" dxfId="17" priority="1" operator="containsText" text="NON COMMENCÉ">
      <formula>NOT(ISERROR(SEARCH("NON COMMENCÉ",B17)))</formula>
    </cfRule>
    <cfRule type="containsText" dxfId="16" priority="2" operator="containsText" text="EN RETARD">
      <formula>NOT(ISERROR(SEARCH("EN RETARD",B17)))</formula>
    </cfRule>
    <cfRule type="containsText" dxfId="15" priority="3" operator="containsText" text="TERMINÉ">
      <formula>NOT(ISERROR(SEARCH("TERMINÉ",B17)))</formula>
    </cfRule>
    <cfRule type="containsText" dxfId="14" priority="4" operator="containsText" text="EN BONNE VOIE">
      <formula>NOT(ISERROR(SEARCH("EN BONNE VOIE",B17)))</formula>
    </cfRule>
  </conditionalFormatting>
  <conditionalFormatting sqref="D4:D14">
    <cfRule type="containsText" dxfId="13" priority="5" operator="containsText" text="Faible">
      <formula>NOT(ISERROR(SEARCH("Faible",D4)))</formula>
    </cfRule>
    <cfRule type="containsText" dxfId="12" priority="6" operator="containsText" text="Moyenne">
      <formula>NOT(ISERROR(SEARCH("Moyenne",D4)))</formula>
    </cfRule>
    <cfRule type="containsText" dxfId="11" priority="7" operator="containsText" text="Élevée">
      <formula>NOT(ISERROR(SEARCH("Élevée",D4)))</formula>
    </cfRule>
  </conditionalFormatting>
  <conditionalFormatting sqref="H4:H14">
    <cfRule type="containsText" dxfId="10" priority="8" operator="containsText" text="NON COMMENCÉ">
      <formula>NOT(ISERROR(SEARCH("NON COMMENCÉ",H4)))</formula>
    </cfRule>
    <cfRule type="containsText" dxfId="9" priority="9" operator="containsText" text="EN RETARD">
      <formula>NOT(ISERROR(SEARCH("EN RETARD",H4)))</formula>
    </cfRule>
    <cfRule type="containsText" dxfId="8" priority="10" operator="containsText" text="TERMINÉ">
      <formula>NOT(ISERROR(SEARCH("TERMINÉ",H4)))</formula>
    </cfRule>
    <cfRule type="containsText" dxfId="7" priority="11" operator="containsText" text="EN BONNE VOIE">
      <formula>NOT(ISERROR(SEARCH("EN BONNE VOIE",H4)))</formula>
    </cfRule>
  </conditionalFormatting>
  <pageMargins left="0.4" right="0.4" top="0.4" bottom="0.4" header="0" footer="0"/>
  <pageSetup scale="9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'Clés déroulantes'!$D$4:$D$7</xm:f>
          </x14:formula1>
          <xm:sqref>H4:H14</xm:sqref>
        </x14:dataValidation>
        <x14:dataValidation type="list" allowBlank="1" showInputMessage="1" showErrorMessage="1" xr:uid="{00000000-0002-0000-0100-000001000000}">
          <x14:formula1>
            <xm:f>'Clés déroulantes'!$B$4:$B$6</xm:f>
          </x14:formula1>
          <xm:sqref>D4:D14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DI53"/>
  <sheetViews>
    <sheetView showGridLines="0" workbookViewId="0">
      <selection activeCell="T63" sqref="T63"/>
    </sheetView>
  </sheetViews>
  <sheetFormatPr defaultColWidth="11.25" defaultRowHeight="15.75"/>
  <cols>
    <col min="1" max="1" width="3.375" style="17" customWidth="1"/>
    <col min="3" max="3" width="3.375" style="17" customWidth="1"/>
    <col min="4" max="4" width="18.875" customWidth="1"/>
    <col min="5" max="5" width="3.375" style="17" customWidth="1"/>
  </cols>
  <sheetData>
    <row r="1" spans="1:113" s="15" customFormat="1" ht="42" customHeight="1">
      <c r="A1" s="8"/>
      <c r="B1" s="9" t="s">
        <v>4</v>
      </c>
      <c r="C1" s="11"/>
      <c r="D1" s="10"/>
      <c r="E1" s="12"/>
      <c r="F1" s="12"/>
      <c r="G1" s="12"/>
      <c r="H1" s="10"/>
      <c r="I1" s="1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0"/>
      <c r="AK1" s="14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0"/>
      <c r="CG1" s="10"/>
      <c r="CH1" s="14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I1" s="16"/>
    </row>
    <row r="2" spans="1:113" s="17" customFormat="1" ht="42" customHeight="1" thickBot="1">
      <c r="B2" s="28" t="s">
        <v>53</v>
      </c>
      <c r="C2" s="27"/>
      <c r="D2" s="27"/>
      <c r="E2" s="27"/>
      <c r="F2" s="27"/>
      <c r="G2" s="27"/>
      <c r="H2" s="27"/>
      <c r="I2" s="2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113" ht="25.15" customHeight="1" thickTop="1">
      <c r="A3" s="18"/>
      <c r="B3" s="36" t="s">
        <v>54</v>
      </c>
      <c r="C3" s="18"/>
      <c r="D3" s="26" t="s">
        <v>55</v>
      </c>
      <c r="E3" s="18"/>
    </row>
    <row r="4" spans="1:113" ht="35.1" customHeight="1">
      <c r="A4" s="18"/>
      <c r="B4" s="25" t="s">
        <v>26</v>
      </c>
      <c r="C4" s="18"/>
      <c r="D4" s="24" t="s">
        <v>40</v>
      </c>
      <c r="E4" s="18"/>
    </row>
    <row r="5" spans="1:113" ht="35.1" customHeight="1">
      <c r="A5" s="18"/>
      <c r="B5" s="23" t="s">
        <v>30</v>
      </c>
      <c r="C5" s="18"/>
      <c r="D5" s="21" t="s">
        <v>37</v>
      </c>
      <c r="E5" s="18"/>
    </row>
    <row r="6" spans="1:113" ht="35.1" customHeight="1">
      <c r="A6" s="18"/>
      <c r="B6" s="22" t="s">
        <v>33</v>
      </c>
      <c r="C6" s="18"/>
      <c r="D6" s="21" t="s">
        <v>27</v>
      </c>
      <c r="E6" s="18"/>
    </row>
    <row r="7" spans="1:113" ht="35.1" customHeight="1">
      <c r="A7" s="18"/>
      <c r="B7" s="19"/>
      <c r="C7" s="18"/>
      <c r="D7" s="20" t="s">
        <v>35</v>
      </c>
      <c r="E7" s="18"/>
    </row>
    <row r="8" spans="1:113" ht="16.5">
      <c r="A8" s="18"/>
      <c r="B8" s="19"/>
      <c r="C8" s="18"/>
      <c r="D8" s="19"/>
      <c r="E8" s="18"/>
    </row>
    <row r="9" spans="1:113" ht="16.5">
      <c r="A9" s="18"/>
      <c r="B9" s="19"/>
      <c r="C9" s="18"/>
      <c r="E9" s="18"/>
    </row>
    <row r="10" spans="1:113" ht="16.5">
      <c r="A10" s="18"/>
      <c r="B10" s="19"/>
      <c r="C10" s="18"/>
      <c r="E10" s="18"/>
    </row>
    <row r="11" spans="1:113" ht="16.5">
      <c r="A11" s="18"/>
      <c r="B11" s="19"/>
      <c r="C11" s="18"/>
      <c r="E11" s="18"/>
    </row>
    <row r="12" spans="1:113" ht="16.5">
      <c r="A12" s="18"/>
      <c r="B12" s="19"/>
      <c r="C12" s="18"/>
      <c r="E12" s="18"/>
    </row>
    <row r="13" spans="1:113" ht="16.5">
      <c r="A13" s="18"/>
      <c r="B13" s="19"/>
      <c r="C13" s="18"/>
      <c r="E13" s="18"/>
    </row>
    <row r="14" spans="1:113" ht="16.5">
      <c r="A14" s="18"/>
      <c r="B14" s="19"/>
      <c r="C14" s="18"/>
      <c r="E14" s="18"/>
    </row>
    <row r="15" spans="1:113" ht="16.5">
      <c r="A15" s="18"/>
      <c r="B15" s="19"/>
      <c r="C15" s="18"/>
      <c r="E15" s="18"/>
    </row>
    <row r="16" spans="1:113" ht="16.5">
      <c r="A16" s="18"/>
      <c r="B16" s="19"/>
      <c r="C16" s="18"/>
      <c r="E16" s="18"/>
    </row>
    <row r="17" spans="1:5" ht="16.5">
      <c r="A17" s="18"/>
      <c r="B17" s="19"/>
      <c r="C17" s="18"/>
      <c r="E17" s="18"/>
    </row>
    <row r="18" spans="1:5" ht="16.5">
      <c r="A18" s="18"/>
      <c r="B18" s="19"/>
      <c r="C18" s="18"/>
      <c r="E18" s="18"/>
    </row>
    <row r="19" spans="1:5" ht="16.5">
      <c r="A19" s="18"/>
      <c r="B19" s="19"/>
      <c r="C19" s="18"/>
      <c r="E19" s="18"/>
    </row>
    <row r="20" spans="1:5" ht="16.5">
      <c r="A20" s="18"/>
      <c r="B20" s="19"/>
      <c r="C20" s="18"/>
      <c r="E20" s="18"/>
    </row>
    <row r="21" spans="1:5" ht="16.5">
      <c r="A21" s="18"/>
      <c r="B21" s="19"/>
      <c r="C21" s="18"/>
      <c r="E21" s="18"/>
    </row>
    <row r="22" spans="1:5" ht="16.5">
      <c r="A22" s="18"/>
      <c r="B22" s="19"/>
      <c r="C22" s="18"/>
      <c r="E22" s="18"/>
    </row>
    <row r="23" spans="1:5" ht="16.5">
      <c r="A23" s="18"/>
      <c r="B23" s="19"/>
      <c r="C23" s="18"/>
      <c r="E23" s="18"/>
    </row>
    <row r="24" spans="1:5" ht="16.5">
      <c r="A24"/>
      <c r="B24" s="19"/>
      <c r="C24"/>
      <c r="E24"/>
    </row>
    <row r="25" spans="1:5">
      <c r="A25" s="18"/>
      <c r="C25" s="18"/>
      <c r="E25" s="18"/>
    </row>
    <row r="26" spans="1:5">
      <c r="A26" s="18"/>
      <c r="C26" s="18"/>
      <c r="E26" s="18"/>
    </row>
    <row r="27" spans="1:5">
      <c r="A27" s="18"/>
      <c r="C27" s="18"/>
      <c r="E27" s="18"/>
    </row>
    <row r="28" spans="1:5">
      <c r="A28" s="18"/>
      <c r="C28" s="18"/>
      <c r="E28" s="18"/>
    </row>
    <row r="29" spans="1:5">
      <c r="A29" s="18"/>
      <c r="C29" s="18"/>
      <c r="E29" s="18"/>
    </row>
    <row r="30" spans="1:5">
      <c r="A30" s="18"/>
      <c r="C30" s="18"/>
      <c r="E30" s="18"/>
    </row>
    <row r="31" spans="1:5">
      <c r="A31" s="18"/>
      <c r="C31" s="18"/>
      <c r="E31" s="18"/>
    </row>
    <row r="32" spans="1:5">
      <c r="A32" s="18"/>
      <c r="C32" s="18"/>
      <c r="E32" s="18"/>
    </row>
    <row r="33" spans="1:5">
      <c r="A33" s="18"/>
      <c r="C33" s="18"/>
      <c r="E33" s="18"/>
    </row>
    <row r="34" spans="1:5">
      <c r="A34" s="18"/>
      <c r="C34" s="18"/>
      <c r="E34" s="18"/>
    </row>
    <row r="35" spans="1:5">
      <c r="A35" s="18"/>
      <c r="C35" s="18"/>
      <c r="E35" s="18"/>
    </row>
    <row r="36" spans="1:5">
      <c r="A36" s="18"/>
      <c r="C36" s="18"/>
      <c r="E36" s="18"/>
    </row>
    <row r="37" spans="1:5">
      <c r="A37" s="18"/>
      <c r="C37" s="18"/>
      <c r="E37" s="18"/>
    </row>
    <row r="38" spans="1:5">
      <c r="A38" s="18"/>
      <c r="C38" s="18"/>
      <c r="E38" s="18"/>
    </row>
    <row r="39" spans="1:5">
      <c r="A39" s="18"/>
      <c r="C39" s="18"/>
      <c r="E39" s="18"/>
    </row>
    <row r="40" spans="1:5">
      <c r="A40" s="18"/>
      <c r="C40" s="18"/>
      <c r="E40" s="18"/>
    </row>
    <row r="41" spans="1:5">
      <c r="A41" s="18"/>
      <c r="C41" s="18"/>
      <c r="E41" s="18"/>
    </row>
    <row r="42" spans="1:5">
      <c r="A42" s="18"/>
      <c r="C42" s="18"/>
      <c r="E42" s="18"/>
    </row>
    <row r="43" spans="1:5">
      <c r="A43" s="18"/>
      <c r="C43" s="18"/>
      <c r="E43" s="18"/>
    </row>
    <row r="44" spans="1:5">
      <c r="A44" s="18"/>
      <c r="C44" s="18"/>
      <c r="E44" s="18"/>
    </row>
    <row r="45" spans="1:5">
      <c r="A45" s="18"/>
      <c r="C45" s="18"/>
      <c r="E45" s="18"/>
    </row>
    <row r="46" spans="1:5">
      <c r="A46" s="18"/>
      <c r="C46" s="18"/>
      <c r="E46" s="18"/>
    </row>
    <row r="47" spans="1:5">
      <c r="A47" s="18"/>
      <c r="C47" s="18"/>
      <c r="E47" s="18"/>
    </row>
    <row r="48" spans="1:5">
      <c r="A48" s="18"/>
      <c r="C48" s="18"/>
      <c r="E48" s="18"/>
    </row>
    <row r="49" spans="1:5">
      <c r="A49" s="18"/>
      <c r="C49" s="18"/>
      <c r="E49" s="18"/>
    </row>
    <row r="50" spans="1:5">
      <c r="A50" s="18"/>
      <c r="C50" s="18"/>
      <c r="E50" s="18"/>
    </row>
    <row r="51" spans="1:5">
      <c r="A51" s="18"/>
      <c r="C51" s="18"/>
      <c r="E51" s="18"/>
    </row>
    <row r="52" spans="1:5">
      <c r="A52" s="18"/>
      <c r="C52" s="18"/>
      <c r="E52" s="18"/>
    </row>
    <row r="53" spans="1:5">
      <c r="A53" s="18"/>
      <c r="C53" s="18"/>
      <c r="E53" s="18"/>
    </row>
  </sheetData>
  <conditionalFormatting sqref="B4:B6">
    <cfRule type="containsText" dxfId="6" priority="2" operator="containsText" text="Faible">
      <formula>NOT(ISERROR(SEARCH("Faible",B4)))</formula>
    </cfRule>
    <cfRule type="containsText" dxfId="5" priority="3" operator="containsText" text="Moyenne">
      <formula>NOT(ISERROR(SEARCH("Moyenne",B4)))</formula>
    </cfRule>
    <cfRule type="containsText" dxfId="4" priority="4" operator="containsText" text="Élevée">
      <formula>NOT(ISERROR(SEARCH("Élevée",B4)))</formula>
    </cfRule>
  </conditionalFormatting>
  <conditionalFormatting sqref="D4:D7">
    <cfRule type="containsText" dxfId="3" priority="5" operator="containsText" text="NON COMMENCÉ">
      <formula>NOT(ISERROR(SEARCH("NON COMMENCÉ",D4)))</formula>
    </cfRule>
    <cfRule type="containsText" dxfId="2" priority="6" operator="containsText" text="EN RETARD">
      <formula>NOT(ISERROR(SEARCH("EN RETARD",D4)))</formula>
    </cfRule>
    <cfRule type="containsText" dxfId="1" priority="9" operator="containsText" text="TERMINÉ">
      <formula>NOT(ISERROR(SEARCH("TERMINÉ",D4)))</formula>
    </cfRule>
    <cfRule type="containsText" dxfId="0" priority="10" operator="containsText" text="EN BONNE VOIE">
      <formula>NOT(ISERROR(SEARCH("EN BONNE VOIE",D4)))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defaultColWidth="10.875" defaultRowHeight="15"/>
  <cols>
    <col min="1" max="1" width="3.375" style="7" customWidth="1"/>
    <col min="2" max="2" width="88.375" style="7" customWidth="1"/>
    <col min="3" max="16384" width="10.875" style="7"/>
  </cols>
  <sheetData>
    <row r="1" spans="2:2" ht="20.100000000000001" customHeight="1"/>
    <row r="2" spans="2:2" ht="105" customHeight="1">
      <c r="B2" s="6" t="s">
        <v>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Tableau de bord d'un PMO</vt:lpstr>
      <vt:lpstr>Données du tableau de bord</vt:lpstr>
      <vt:lpstr>Clés déroulantes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2023-10-23T13:04:51Z</dcterms:modified>
</cp:coreProperties>
</file>