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dashboard-templates - DE,ES,FR,IT,PT,JP/"/>
    </mc:Choice>
  </mc:AlternateContent>
  <xr:revisionPtr revIDLastSave="0" documentId="13_ncr:1_{E0E61E20-B5D4-CD4F-9715-7B196FD59EDF}" xr6:coauthVersionLast="47" xr6:coauthVersionMax="47" xr10:uidLastSave="{00000000-0000-0000-0000-000000000000}"/>
  <bookViews>
    <workbookView xWindow="0" yWindow="500" windowWidth="28800" windowHeight="15640" tabRatio="500" xr2:uid="{00000000-000D-0000-FFFF-FFFF00000000}"/>
  </bookViews>
  <sheets>
    <sheet name="Tableau de bord sur le statut d" sheetId="1" r:id="rId1"/>
    <sheet name="VIDE Tableau de bord sur le sta" sheetId="7" r:id="rId2"/>
    <sheet name="-Exclusion de responsabilité-" sheetId="2" r:id="rId3"/>
  </sheets>
  <definedNames>
    <definedName name="_xlnm.Print_Area" localSheetId="0">'Tableau de bord sur le statut d'!$B$1:$I$39</definedName>
    <definedName name="_xlnm.Print_Area" localSheetId="1">'VIDE Tableau de bord sur le sta'!$B$1:$I$47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6" i="7" l="1"/>
  <c r="C45" i="7"/>
  <c r="C44" i="7"/>
  <c r="C43" i="7"/>
  <c r="C38" i="7"/>
  <c r="C37" i="7"/>
  <c r="C36" i="7"/>
  <c r="C35" i="7"/>
  <c r="C34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C39" i="7"/>
  <c r="D36" i="7"/>
  <c r="D38" i="7"/>
  <c r="C47" i="7"/>
  <c r="D43" i="7"/>
  <c r="C38" i="1"/>
  <c r="C37" i="1"/>
  <c r="C36" i="1"/>
  <c r="C35" i="1"/>
  <c r="C30" i="1"/>
  <c r="C29" i="1"/>
  <c r="C28" i="1"/>
  <c r="C27" i="1"/>
  <c r="C26" i="1"/>
  <c r="D34" i="7"/>
  <c r="D37" i="7"/>
  <c r="D35" i="7"/>
  <c r="D46" i="7"/>
  <c r="D44" i="7"/>
  <c r="D45" i="7"/>
  <c r="C39" i="1"/>
  <c r="D36" i="1"/>
  <c r="C31" i="1"/>
  <c r="D27" i="1"/>
  <c r="D39" i="7"/>
  <c r="D47" i="7"/>
  <c r="D30" i="1"/>
  <c r="D26" i="1"/>
  <c r="D29" i="1"/>
  <c r="D28" i="1"/>
  <c r="D35" i="1"/>
  <c r="D38" i="1"/>
  <c r="D37" i="1"/>
  <c r="F11" i="1"/>
  <c r="D39" i="1"/>
  <c r="D31" i="1"/>
  <c r="F12" i="1"/>
  <c r="F13" i="1"/>
  <c r="F14" i="1"/>
  <c r="F15" i="1"/>
  <c r="F16" i="1"/>
  <c r="F17" i="1"/>
  <c r="F18" i="1"/>
  <c r="F19" i="1"/>
  <c r="F20" i="1"/>
  <c r="F21" i="1"/>
  <c r="F22" i="1"/>
</calcChain>
</file>

<file path=xl/sharedStrings.xml><?xml version="1.0" encoding="utf-8"?>
<sst xmlns="http://schemas.openxmlformats.org/spreadsheetml/2006/main" count="165" uniqueCount="74">
  <si>
    <t>Actions</t>
  </si>
  <si>
    <t>DATE</t>
  </si>
  <si>
    <t>00/00/00</t>
  </si>
  <si>
    <t>%</t>
  </si>
  <si>
    <t>TOTAL</t>
  </si>
  <si>
    <t>BUDGET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</si>
  <si>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</si>
  <si>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TABLEAU DE BORD POUR LE RAPPORT SUR LE STATUT D’UN PROJET</t>
  </si>
  <si>
    <t>NOM DU PROJET</t>
  </si>
  <si>
    <t>STATUT DU PROJET</t>
  </si>
  <si>
    <t>% D’AVANCEMENT</t>
  </si>
  <si>
    <t xml:space="preserve">Saisissez les DONNÉES DU TABLEAU DE BORD dans les tableaux commençant à la ligne 8. Les graphiques du tableau de bord se remplissent automatiquement. </t>
  </si>
  <si>
    <t>ÉCHÉANCIER DE LA TÂCHE</t>
  </si>
  <si>
    <t>DONNÉES DU TABLEAU DE BORD</t>
  </si>
  <si>
    <t>TABLEAU DES TÂCHES</t>
  </si>
  <si>
    <t>NOM DE LA TÂCHE</t>
  </si>
  <si>
    <t>ATTRIBUÉ À</t>
  </si>
  <si>
    <t>DATE DE 
DÉBUT</t>
  </si>
  <si>
    <t>DATE DE 
FIN</t>
  </si>
  <si>
    <r>
      <t>DURÉE</t>
    </r>
    <r>
      <rPr>
        <sz val="9"/>
        <color theme="0"/>
        <rFont val="Century Gothic"/>
        <family val="1"/>
      </rPr>
      <t xml:space="preserve"> </t>
    </r>
    <r>
      <rPr>
        <sz val="12"/>
        <color theme="1"/>
        <rFont val="Calibri"/>
        <family val="2"/>
        <scheme val="minor"/>
      </rPr>
      <t xml:space="preserve">
</t>
    </r>
    <r>
      <rPr>
        <sz val="9"/>
        <color theme="0"/>
        <rFont val="Century Gothic"/>
        <family val="1"/>
      </rPr>
      <t>en jours</t>
    </r>
  </si>
  <si>
    <t>STATUT</t>
  </si>
  <si>
    <t>PRIORITÉ</t>
  </si>
  <si>
    <t>COMMENTAIRES</t>
  </si>
  <si>
    <t>Tâche 1</t>
  </si>
  <si>
    <t>Non commencé</t>
  </si>
  <si>
    <t>Élevée</t>
  </si>
  <si>
    <t>Tâche 2</t>
  </si>
  <si>
    <t>En cours</t>
  </si>
  <si>
    <t>Moyenne</t>
  </si>
  <si>
    <t>Tâche 3</t>
  </si>
  <si>
    <t>Terminé</t>
  </si>
  <si>
    <t>Faible</t>
  </si>
  <si>
    <t>Tâche 4</t>
  </si>
  <si>
    <t>En retard</t>
  </si>
  <si>
    <t>Tâche 5</t>
  </si>
  <si>
    <t>En attente</t>
  </si>
  <si>
    <t>Tâche 6</t>
  </si>
  <si>
    <t>Tâche 7</t>
  </si>
  <si>
    <t>Tâche 8</t>
  </si>
  <si>
    <t>Tâche 9</t>
  </si>
  <si>
    <t>Tâche 10</t>
  </si>
  <si>
    <t>Tâche 11</t>
  </si>
  <si>
    <t>Tâche 12</t>
  </si>
  <si>
    <t>Tâche 13</t>
  </si>
  <si>
    <t>Tâche 14</t>
  </si>
  <si>
    <t>Tâche 15</t>
  </si>
  <si>
    <t>Tâche 16</t>
  </si>
  <si>
    <t>Tâche 17</t>
  </si>
  <si>
    <t>Tâche 18</t>
  </si>
  <si>
    <t>Tâche 19</t>
  </si>
  <si>
    <t>Tâche 20</t>
  </si>
  <si>
    <t>STATUT DE LA TÂCHE %</t>
  </si>
  <si>
    <t>remplit automatiquement</t>
  </si>
  <si>
    <t>NOMBRE</t>
  </si>
  <si>
    <t>PLANIFIÉ</t>
  </si>
  <si>
    <t>RÉEL</t>
  </si>
  <si>
    <t>PRIORITÉ DES TÂCHES %</t>
  </si>
  <si>
    <t>ÉLÉMENTS EN ATTENTE</t>
  </si>
  <si>
    <t>Décisions</t>
  </si>
  <si>
    <t xml:space="preserve">Demandes de modification </t>
  </si>
  <si>
    <t>Définir une réunion de lancement</t>
  </si>
  <si>
    <t>Définir des objectifs</t>
  </si>
  <si>
    <t>Exigences détaillées</t>
  </si>
  <si>
    <t>Exigences matérielles</t>
  </si>
  <si>
    <t>Plan final des ressources</t>
  </si>
  <si>
    <t>Dotation en personnel</t>
  </si>
  <si>
    <t>Exigences techniques</t>
  </si>
  <si>
    <t>Tests</t>
  </si>
  <si>
    <t>Dév. Terminé</t>
  </si>
  <si>
    <t>Configuration matérielle</t>
  </si>
  <si>
    <t>Tests du système</t>
  </si>
  <si>
    <t>Lancement</t>
  </si>
  <si>
    <t>PRIORITÉ DE LA TÂCHE %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</si>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</sst>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;@"/>
    <numFmt numFmtId="165" formatCode="mm/dd"/>
    <numFmt numFmtId="166" formatCode="mm/dd/yy;@"/>
  </numFmts>
  <fonts count="22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0"/>
      <name val="Century Gothic"/>
      <family val="1"/>
    </font>
    <font>
      <sz val="12"/>
      <color theme="1"/>
      <name val="Calibri"/>
      <family val="2"/>
      <scheme val="minor"/>
    </font>
    <font>
      <b/>
      <sz val="10"/>
      <color theme="1"/>
      <name val="Century Gothic"/>
      <family val="1"/>
    </font>
    <font>
      <sz val="11"/>
      <color theme="1"/>
      <name val="Century Gothic"/>
      <family val="1"/>
    </font>
    <font>
      <b/>
      <sz val="13"/>
      <color theme="1"/>
      <name val="Century Gothic"/>
      <family val="1"/>
    </font>
    <font>
      <sz val="16"/>
      <color theme="1"/>
      <name val="Century Gothic"/>
      <family val="1"/>
    </font>
    <font>
      <sz val="22"/>
      <color theme="1"/>
      <name val="Century Gothic"/>
      <family val="1"/>
    </font>
    <font>
      <b/>
      <sz val="18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sz val="20"/>
      <color theme="1" tint="0.34998626667073579"/>
      <name val="Century Gothic"/>
      <family val="2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9" fontId="11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3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164" fontId="5" fillId="2" borderId="1" xfId="0" applyNumberFormat="1" applyFont="1" applyFill="1" applyBorder="1" applyAlignment="1">
      <alignment horizontal="left" vertical="center" wrapText="1" indent="1" readingOrder="1"/>
    </xf>
    <xf numFmtId="0" fontId="9" fillId="0" borderId="2" xfId="5" applyFont="1" applyBorder="1" applyAlignment="1">
      <alignment horizontal="left" vertical="center" wrapText="1" indent="2"/>
    </xf>
    <xf numFmtId="0" fontId="8" fillId="0" borderId="0" xfId="5"/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left" vertical="center" wrapText="1" indent="1"/>
    </xf>
    <xf numFmtId="0" fontId="7" fillId="7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 indent="1"/>
    </xf>
    <xf numFmtId="0" fontId="5" fillId="10" borderId="1" xfId="0" applyFont="1" applyFill="1" applyBorder="1" applyAlignment="1">
      <alignment horizontal="left" vertical="center" wrapText="1" indent="1" readingOrder="1"/>
    </xf>
    <xf numFmtId="0" fontId="5" fillId="11" borderId="1" xfId="0" applyFont="1" applyFill="1" applyBorder="1" applyAlignment="1">
      <alignment horizontal="left" vertical="center" wrapText="1" indent="1" readingOrder="1"/>
    </xf>
    <xf numFmtId="0" fontId="4" fillId="0" borderId="0" xfId="0" applyFont="1" applyAlignment="1">
      <alignment horizontal="left" vertical="center" indent="1"/>
    </xf>
    <xf numFmtId="0" fontId="4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 wrapText="1"/>
    </xf>
    <xf numFmtId="10" fontId="13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6" fontId="14" fillId="2" borderId="4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9" fontId="14" fillId="2" borderId="4" xfId="6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 indent="1"/>
    </xf>
    <xf numFmtId="0" fontId="15" fillId="2" borderId="0" xfId="0" applyFont="1" applyFill="1" applyAlignment="1">
      <alignment vertical="center" wrapText="1"/>
    </xf>
    <xf numFmtId="0" fontId="4" fillId="6" borderId="3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 readingOrder="1"/>
    </xf>
    <xf numFmtId="0" fontId="4" fillId="0" borderId="3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 wrapText="1" readingOrder="1"/>
    </xf>
    <xf numFmtId="0" fontId="12" fillId="0" borderId="0" xfId="0" applyFont="1" applyAlignment="1">
      <alignment horizontal="right" vertical="center" indent="1"/>
    </xf>
    <xf numFmtId="3" fontId="4" fillId="0" borderId="1" xfId="0" applyNumberFormat="1" applyFont="1" applyBorder="1" applyAlignment="1">
      <alignment horizontal="left" vertical="center" indent="1"/>
    </xf>
    <xf numFmtId="3" fontId="4" fillId="0" borderId="4" xfId="0" applyNumberFormat="1" applyFont="1" applyBorder="1" applyAlignment="1">
      <alignment horizontal="left" vertical="center" indent="1"/>
    </xf>
    <xf numFmtId="0" fontId="4" fillId="12" borderId="1" xfId="0" applyFont="1" applyFill="1" applyBorder="1" applyAlignment="1">
      <alignment horizontal="left" vertical="center" indent="1"/>
    </xf>
    <xf numFmtId="0" fontId="4" fillId="8" borderId="4" xfId="0" applyFont="1" applyFill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wrapText="1" indent="1"/>
    </xf>
    <xf numFmtId="1" fontId="4" fillId="5" borderId="1" xfId="0" applyNumberFormat="1" applyFont="1" applyFill="1" applyBorder="1" applyAlignment="1">
      <alignment horizontal="center" vertical="center"/>
    </xf>
    <xf numFmtId="9" fontId="4" fillId="5" borderId="1" xfId="6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>
      <alignment horizontal="center" vertical="center"/>
    </xf>
    <xf numFmtId="9" fontId="4" fillId="5" borderId="4" xfId="6" applyFont="1" applyFill="1" applyBorder="1" applyAlignment="1">
      <alignment horizontal="center" vertical="center"/>
    </xf>
    <xf numFmtId="1" fontId="12" fillId="13" borderId="8" xfId="0" applyNumberFormat="1" applyFont="1" applyFill="1" applyBorder="1" applyAlignment="1">
      <alignment horizontal="center" vertical="center"/>
    </xf>
    <xf numFmtId="9" fontId="12" fillId="13" borderId="8" xfId="6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left" vertical="center" indent="1"/>
    </xf>
    <xf numFmtId="0" fontId="4" fillId="13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166" fontId="14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9" fontId="14" fillId="2" borderId="0" xfId="6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indent="1"/>
    </xf>
    <xf numFmtId="0" fontId="15" fillId="2" borderId="0" xfId="0" applyFont="1" applyFill="1" applyAlignment="1">
      <alignment vertical="center"/>
    </xf>
    <xf numFmtId="0" fontId="4" fillId="8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left" vertical="center" indent="1"/>
    </xf>
    <xf numFmtId="0" fontId="4" fillId="14" borderId="1" xfId="0" applyFont="1" applyFill="1" applyBorder="1" applyAlignment="1">
      <alignment horizontal="left" vertical="center" indent="1"/>
    </xf>
    <xf numFmtId="0" fontId="4" fillId="2" borderId="0" xfId="0" applyFont="1" applyFill="1" applyAlignment="1">
      <alignment horizontal="left" wrapText="1" indent="1"/>
    </xf>
    <xf numFmtId="0" fontId="14" fillId="2" borderId="5" xfId="0" applyFont="1" applyFill="1" applyBorder="1" applyAlignment="1">
      <alignment horizontal="left" vertical="center" indent="1"/>
    </xf>
    <xf numFmtId="0" fontId="14" fillId="2" borderId="6" xfId="0" applyFont="1" applyFill="1" applyBorder="1" applyAlignment="1">
      <alignment horizontal="left" vertical="center" indent="1"/>
    </xf>
    <xf numFmtId="0" fontId="14" fillId="2" borderId="7" xfId="0" applyFont="1" applyFill="1" applyBorder="1" applyAlignment="1">
      <alignment horizontal="left" vertical="center" indent="1"/>
    </xf>
    <xf numFmtId="0" fontId="16" fillId="2" borderId="0" xfId="0" applyFont="1" applyFill="1" applyAlignment="1">
      <alignment vertical="center" wrapText="1"/>
    </xf>
    <xf numFmtId="0" fontId="15" fillId="2" borderId="9" xfId="0" applyFont="1" applyFill="1" applyBorder="1" applyAlignment="1">
      <alignment vertical="center" wrapText="1"/>
    </xf>
    <xf numFmtId="0" fontId="15" fillId="2" borderId="9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1" fillId="8" borderId="0" xfId="7" applyFont="1" applyFill="1" applyAlignment="1">
      <alignment horizontal="center" vertical="center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7" builtinId="8"/>
    <cellStyle name="Normal" xfId="0" builtinId="0"/>
    <cellStyle name="Normal 2" xfId="5" xr:uid="{00000000-0005-0000-0000-000005000000}"/>
    <cellStyle name="Percent" xfId="6" builtinId="5"/>
  </cellStyles>
  <dxfs count="40"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DAE2AE"/>
        </patternFill>
      </fill>
    </dxf>
    <dxf>
      <fill>
        <patternFill>
          <bgColor theme="7" tint="0.59996337778862885"/>
        </patternFill>
      </fill>
    </dxf>
    <dxf>
      <fill>
        <patternFill>
          <bgColor rgb="FFFFAFAE"/>
        </patternFill>
      </fill>
    </dxf>
    <dxf>
      <fill>
        <patternFill>
          <bgColor theme="7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rgb="FFDAE2AE"/>
        </patternFill>
      </fill>
    </dxf>
    <dxf>
      <fill>
        <patternFill>
          <bgColor theme="7" tint="0.59996337778862885"/>
        </patternFill>
      </fill>
    </dxf>
    <dxf>
      <fill>
        <patternFill>
          <bgColor rgb="FFFFAFAE"/>
        </patternFill>
      </fill>
    </dxf>
    <dxf>
      <fill>
        <patternFill>
          <bgColor theme="7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rgb="FFD2D2D2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</dxfs>
  <tableStyles count="0" defaultTableStyle="TableStyleMedium9" defaultPivotStyle="PivotStyleMedium4"/>
  <colors>
    <mruColors>
      <color rgb="FF00BD32"/>
      <color rgb="FFDAE2AE"/>
      <color rgb="FFFFAFAE"/>
      <color rgb="FF81D6F0"/>
      <color rgb="FFD2D2D2"/>
      <color rgb="FF03C15A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'Tableau de bord sur le statut d'!$D$10</c:f>
              <c:strCache>
                <c:ptCount val="1"/>
                <c:pt idx="0">
                  <c:v>DATE DE 
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'Tableau de bord sur le statut d'!$B$11:$B$22</c:f>
              <c:strCache>
                <c:ptCount val="12"/>
                <c:pt idx="0">
                  <c:v>Définir une réunion de lancement</c:v>
                </c:pt>
                <c:pt idx="1">
                  <c:v>Définir des objectifs</c:v>
                </c:pt>
                <c:pt idx="2">
                  <c:v>Exigences détaillées</c:v>
                </c:pt>
                <c:pt idx="3">
                  <c:v>Exigences matérielles</c:v>
                </c:pt>
                <c:pt idx="4">
                  <c:v>Plan final des ressources</c:v>
                </c:pt>
                <c:pt idx="5">
                  <c:v>Dotation en personnel</c:v>
                </c:pt>
                <c:pt idx="6">
                  <c:v>Exigences techniques</c:v>
                </c:pt>
                <c:pt idx="7">
                  <c:v>Tests</c:v>
                </c:pt>
                <c:pt idx="8">
                  <c:v>Dév. Terminé</c:v>
                </c:pt>
                <c:pt idx="9">
                  <c:v>Configuration matérielle</c:v>
                </c:pt>
                <c:pt idx="10">
                  <c:v>Tests du système</c:v>
                </c:pt>
                <c:pt idx="11">
                  <c:v>Lancement</c:v>
                </c:pt>
              </c:strCache>
            </c:strRef>
          </c:cat>
          <c:val>
            <c:numRef>
              <c:f>'Tableau de bord sur le statut d'!$D$11:$D$22</c:f>
              <c:numCache>
                <c:formatCode>mm/dd</c:formatCode>
                <c:ptCount val="12"/>
                <c:pt idx="0">
                  <c:v>45293</c:v>
                </c:pt>
                <c:pt idx="1">
                  <c:v>45295</c:v>
                </c:pt>
                <c:pt idx="2">
                  <c:v>45298</c:v>
                </c:pt>
                <c:pt idx="3">
                  <c:v>45301</c:v>
                </c:pt>
                <c:pt idx="4">
                  <c:v>45304</c:v>
                </c:pt>
                <c:pt idx="5">
                  <c:v>45307</c:v>
                </c:pt>
                <c:pt idx="6">
                  <c:v>45310</c:v>
                </c:pt>
                <c:pt idx="7">
                  <c:v>45313</c:v>
                </c:pt>
                <c:pt idx="8">
                  <c:v>45316</c:v>
                </c:pt>
                <c:pt idx="9">
                  <c:v>45319</c:v>
                </c:pt>
                <c:pt idx="10">
                  <c:v>45322</c:v>
                </c:pt>
                <c:pt idx="11">
                  <c:v>45326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D-A44D-94B3-9A6869E3CD9F}"/>
            </c:ext>
          </c:extLst>
        </c:ser>
        <c:ser>
          <c:idx val="1"/>
          <c:order val="1"/>
          <c:tx>
            <c:strRef>
              <c:f>'Tableau de bord sur le statut d'!$F$10</c:f>
              <c:strCache>
                <c:ptCount val="1"/>
                <c:pt idx="0">
                  <c:v>DURÉE 
en jours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3D-A44D-94B3-9A6869E3CD9F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3D-A44D-94B3-9A6869E3CD9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3D-A44D-94B3-9A6869E3CD9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C3D-A44D-94B3-9A6869E3CD9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C3D-A44D-94B3-9A6869E3CD9F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C3D-A44D-94B3-9A6869E3CD9F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C3D-A44D-94B3-9A6869E3CD9F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C3D-A44D-94B3-9A6869E3CD9F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C3D-A44D-94B3-9A6869E3CD9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5C3D-A44D-94B3-9A6869E3CD9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5C3D-A44D-94B3-9A6869E3CD9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5C3D-A44D-94B3-9A6869E3CD9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C3D-A44D-94B3-9A6869E3CD9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C3D-A44D-94B3-9A6869E3CD9F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C3D-A44D-94B3-9A6869E3CD9F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C3D-A44D-94B3-9A6869E3CD9F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7956-514D-99D3-3E9537F022EF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956-514D-99D3-3E9537F022EF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7956-514D-99D3-3E9537F022EF}"/>
              </c:ext>
            </c:extLst>
          </c:dPt>
          <c:cat>
            <c:strRef>
              <c:f>'Tableau de bord sur le statut d'!$B$11:$B$22</c:f>
              <c:strCache>
                <c:ptCount val="12"/>
                <c:pt idx="0">
                  <c:v>Définir une réunion de lancement</c:v>
                </c:pt>
                <c:pt idx="1">
                  <c:v>Définir des objectifs</c:v>
                </c:pt>
                <c:pt idx="2">
                  <c:v>Exigences détaillées</c:v>
                </c:pt>
                <c:pt idx="3">
                  <c:v>Exigences matérielles</c:v>
                </c:pt>
                <c:pt idx="4">
                  <c:v>Plan final des ressources</c:v>
                </c:pt>
                <c:pt idx="5">
                  <c:v>Dotation en personnel</c:v>
                </c:pt>
                <c:pt idx="6">
                  <c:v>Exigences techniques</c:v>
                </c:pt>
                <c:pt idx="7">
                  <c:v>Tests</c:v>
                </c:pt>
                <c:pt idx="8">
                  <c:v>Dév. Terminé</c:v>
                </c:pt>
                <c:pt idx="9">
                  <c:v>Configuration matérielle</c:v>
                </c:pt>
                <c:pt idx="10">
                  <c:v>Tests du système</c:v>
                </c:pt>
                <c:pt idx="11">
                  <c:v>Lancement</c:v>
                </c:pt>
              </c:strCache>
            </c:strRef>
          </c:cat>
          <c:val>
            <c:numRef>
              <c:f>'Tableau de bord sur le statut d'!$F$11:$F$22</c:f>
              <c:numCache>
                <c:formatCode>0</c:formatCode>
                <c:ptCount val="12"/>
                <c:pt idx="0">
                  <c:v>6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13</c:v>
                </c:pt>
                <c:pt idx="6">
                  <c:v>13</c:v>
                </c:pt>
                <c:pt idx="7">
                  <c:v>18</c:v>
                </c:pt>
                <c:pt idx="8">
                  <c:v>11</c:v>
                </c:pt>
                <c:pt idx="9">
                  <c:v>9</c:v>
                </c:pt>
                <c:pt idx="10">
                  <c:v>2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C3D-A44D-94B3-9A6869E3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txPr>
          <a:bodyPr anchor="ctr" anchorCtr="1"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529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STATUT DE LA TÂCHE </a:t>
            </a:r>
            <a:r>
              <a:rPr lang="fr-FR" baseline="0">
                <a:latin typeface="Century Gothic" panose="020B0502020202020204" pitchFamily="34" charset="0"/>
              </a:rPr>
              <a:t>%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17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8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9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A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B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'Tableau de bord sur le statut d'!$B$26:$B$30</c:f>
              <c:strCache>
                <c:ptCount val="5"/>
                <c:pt idx="0">
                  <c:v>Non commencé</c:v>
                </c:pt>
                <c:pt idx="1">
                  <c:v>En cours</c:v>
                </c:pt>
                <c:pt idx="2">
                  <c:v>Terminé</c:v>
                </c:pt>
                <c:pt idx="3">
                  <c:v>En retard</c:v>
                </c:pt>
                <c:pt idx="4">
                  <c:v>En attente</c:v>
                </c:pt>
              </c:strCache>
            </c:strRef>
          </c:cat>
          <c:val>
            <c:numRef>
              <c:f>'Tableau de bord sur le statut d'!$C$26:$C$30</c:f>
              <c:numCache>
                <c:formatCode>0</c:formatCode>
                <c:ptCount val="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C70-0047-867B-298EBAFAC2FD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'Tableau de bord sur le statut d'!$B$26:$B$30</c:f>
              <c:strCache>
                <c:ptCount val="5"/>
                <c:pt idx="0">
                  <c:v>Non commencé</c:v>
                </c:pt>
                <c:pt idx="1">
                  <c:v>En cours</c:v>
                </c:pt>
                <c:pt idx="2">
                  <c:v>Terminé</c:v>
                </c:pt>
                <c:pt idx="3">
                  <c:v>En retard</c:v>
                </c:pt>
                <c:pt idx="4">
                  <c:v>En attente</c:v>
                </c:pt>
              </c:strCache>
            </c:strRef>
          </c:cat>
          <c:val>
            <c:numRef>
              <c:f>'Tableau de bord sur le statut d'!$C$26:$C$30</c:f>
              <c:numCache>
                <c:formatCode>0</c:formatCode>
                <c:ptCount val="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C70-0047-867B-298EBAFAC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1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BUDGET</a:t>
            </a:r>
          </a:p>
          <a:p>
            <a:pPr rtl="0">
              <a:defRPr>
                <a:latin typeface="Century Gothic" panose="020B0502020202020204" pitchFamily="34" charset="0"/>
              </a:defRPr>
            </a:pPr>
            <a:endParaRPr lang="en-US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465911273285962"/>
          <c:y val="0.29364341957255341"/>
          <c:w val="0.77391415402343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BD32">
                      <a:alpha val="5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1F9C-1242-A00A-B5FD633B82D2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92D050">
                      <a:alpha val="2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1F9C-1242-A00A-B5FD633B82D2}"/>
              </c:ext>
            </c:extLst>
          </c:dPt>
          <c:cat>
            <c:strRef>
              <c:f>'Tableau de bord sur le statut d'!$F$25:$F$26</c:f>
              <c:strCache>
                <c:ptCount val="2"/>
                <c:pt idx="0">
                  <c:v>PLANIFIÉ</c:v>
                </c:pt>
                <c:pt idx="1">
                  <c:v>RÉEL</c:v>
                </c:pt>
              </c:strCache>
            </c:strRef>
          </c:cat>
          <c:val>
            <c:numRef>
              <c:f>'Tableau de bord sur le statut d'!$G$25:$G$26</c:f>
              <c:numCache>
                <c:formatCode>#,##0</c:formatCode>
                <c:ptCount val="2"/>
                <c:pt idx="0">
                  <c:v>80000</c:v>
                </c:pt>
                <c:pt idx="1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9C-1242-A00A-B5FD633B8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74175232"/>
        <c:axId val="74176768"/>
      </c:barChart>
      <c:catAx>
        <c:axId val="7417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Century Gothic" panose="020B0502020202020204" pitchFamily="34" charset="0"/>
              </a:defRPr>
            </a:pPr>
            <a:endParaRPr lang="en-US"/>
          </a:p>
        </c:txPr>
        <c:crossAx val="74176768"/>
        <c:crossesAt val="0"/>
        <c:auto val="1"/>
        <c:lblAlgn val="ctr"/>
        <c:lblOffset val="0"/>
        <c:noMultiLvlLbl val="0"/>
      </c:catAx>
      <c:valAx>
        <c:axId val="74176768"/>
        <c:scaling>
          <c:orientation val="minMax"/>
          <c:max val="90000"/>
          <c:min val="200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74175232"/>
        <c:crosses val="autoZero"/>
        <c:crossBetween val="between"/>
        <c:majorUnit val="10000"/>
        <c:minorUnit val="5000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ÉLÉMENTS EN ATTENTE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8DB5-A04E-A6EE-1CDBA827B6F4}"/>
              </c:ext>
            </c:extLst>
          </c:dPt>
          <c:dPt>
            <c:idx val="1"/>
            <c:invertIfNegative val="0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3-8DB5-A04E-A6EE-1CDBA827B6F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8DB5-A04E-A6EE-1CDBA827B6F4}"/>
              </c:ext>
            </c:extLst>
          </c:dPt>
          <c:cat>
            <c:strRef>
              <c:f>'Tableau de bord sur le statut d'!$F$34:$F$36</c:f>
              <c:strCache>
                <c:ptCount val="3"/>
                <c:pt idx="0">
                  <c:v>Décisions</c:v>
                </c:pt>
                <c:pt idx="1">
                  <c:v>Actions</c:v>
                </c:pt>
                <c:pt idx="2">
                  <c:v>Demandes de modification </c:v>
                </c:pt>
              </c:strCache>
            </c:strRef>
          </c:cat>
          <c:val>
            <c:numRef>
              <c:f>'Tableau de bord sur le statut d'!$G$34:$G$36</c:f>
              <c:numCache>
                <c:formatCode>#,##0</c:formatCode>
                <c:ptCount val="3"/>
                <c:pt idx="0">
                  <c:v>5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B5-A04E-A6EE-1CDBA827B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343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PRIORITÉ DES TÂCHES </a:t>
            </a:r>
            <a:r>
              <a:rPr lang="fr-FR" baseline="0">
                <a:latin typeface="Century Gothic" panose="020B0502020202020204" pitchFamily="34" charset="0"/>
              </a:rPr>
              <a:t>%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6058-7141-9BF3-9B56FCBC90D1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058-7141-9BF3-9B56FCBC90D1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6058-7141-9BF3-9B56FCBC90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6058-7141-9BF3-9B56FCBC90D1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6058-7141-9BF3-9B56FCBC9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'Tableau de bord sur le statut d'!$B$35:$B$38</c:f>
              <c:strCache>
                <c:ptCount val="3"/>
                <c:pt idx="0">
                  <c:v>Élevée</c:v>
                </c:pt>
                <c:pt idx="1">
                  <c:v>Moyenne</c:v>
                </c:pt>
                <c:pt idx="2">
                  <c:v>Faible</c:v>
                </c:pt>
              </c:strCache>
            </c:strRef>
          </c:cat>
          <c:val>
            <c:numRef>
              <c:f>'Tableau de bord sur le statut d'!$C$35:$C$38</c:f>
              <c:numCache>
                <c:formatCode>0</c:formatCode>
                <c:ptCount val="4"/>
                <c:pt idx="0">
                  <c:v>7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058-7141-9BF3-9B56FCBC90D1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6058-7141-9BF3-9B56FCBC90D1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6058-7141-9BF3-9B56FCBC90D1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6058-7141-9BF3-9B56FCBC90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6058-7141-9BF3-9B56FCBC90D1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6058-7141-9BF3-9B56FCBC9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'Tableau de bord sur le statut d'!$B$35:$B$38</c:f>
              <c:strCache>
                <c:ptCount val="3"/>
                <c:pt idx="0">
                  <c:v>Élevée</c:v>
                </c:pt>
                <c:pt idx="1">
                  <c:v>Moyenne</c:v>
                </c:pt>
                <c:pt idx="2">
                  <c:v>Faible</c:v>
                </c:pt>
              </c:strCache>
            </c:strRef>
          </c:cat>
          <c:val>
            <c:numRef>
              <c:f>'Tableau de bord sur le statut d'!$C$35:$C$38</c:f>
              <c:numCache>
                <c:formatCode>0</c:formatCode>
                <c:ptCount val="4"/>
                <c:pt idx="0">
                  <c:v>7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058-7141-9BF3-9B56FCBC9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'VIDE Tableau de bord sur le sta'!$D$10</c:f>
              <c:strCache>
                <c:ptCount val="1"/>
                <c:pt idx="0">
                  <c:v>DATE DE 
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'VIDE Tableau de bord sur le sta'!$B$11:$B$30</c:f>
              <c:strCache>
                <c:ptCount val="20"/>
                <c:pt idx="0">
                  <c:v>Tâche 1</c:v>
                </c:pt>
                <c:pt idx="1">
                  <c:v>Tâche 2</c:v>
                </c:pt>
                <c:pt idx="2">
                  <c:v>Tâche 3</c:v>
                </c:pt>
                <c:pt idx="3">
                  <c:v>Tâche 4</c:v>
                </c:pt>
                <c:pt idx="4">
                  <c:v>Tâche 5</c:v>
                </c:pt>
                <c:pt idx="5">
                  <c:v>Tâche 6</c:v>
                </c:pt>
                <c:pt idx="6">
                  <c:v>Tâche 7</c:v>
                </c:pt>
                <c:pt idx="7">
                  <c:v>Tâche 8</c:v>
                </c:pt>
                <c:pt idx="8">
                  <c:v>Tâche 9</c:v>
                </c:pt>
                <c:pt idx="9">
                  <c:v>Tâche 10</c:v>
                </c:pt>
                <c:pt idx="10">
                  <c:v>Tâche 11</c:v>
                </c:pt>
                <c:pt idx="11">
                  <c:v>Tâche 12</c:v>
                </c:pt>
                <c:pt idx="12">
                  <c:v>Tâche 13</c:v>
                </c:pt>
                <c:pt idx="13">
                  <c:v>Tâche 14</c:v>
                </c:pt>
                <c:pt idx="14">
                  <c:v>Tâche 15</c:v>
                </c:pt>
                <c:pt idx="15">
                  <c:v>Tâche 16</c:v>
                </c:pt>
                <c:pt idx="16">
                  <c:v>Tâche 17</c:v>
                </c:pt>
                <c:pt idx="17">
                  <c:v>Tâche 18</c:v>
                </c:pt>
                <c:pt idx="18">
                  <c:v>Tâche 19</c:v>
                </c:pt>
                <c:pt idx="19">
                  <c:v>Tâche 20</c:v>
                </c:pt>
              </c:strCache>
            </c:strRef>
          </c:cat>
          <c:val>
            <c:numRef>
              <c:f>'VIDE Tableau de bord sur le sta'!$D$11:$D$30</c:f>
              <c:numCache>
                <c:formatCode>mm/dd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0-2F81-A049-A257-A59A1847A9D3}"/>
            </c:ext>
          </c:extLst>
        </c:ser>
        <c:ser>
          <c:idx val="1"/>
          <c:order val="1"/>
          <c:tx>
            <c:strRef>
              <c:f>'VIDE Tableau de bord sur le sta'!$F$10</c:f>
              <c:strCache>
                <c:ptCount val="1"/>
                <c:pt idx="0">
                  <c:v>DURÉE 
en jours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F81-A049-A257-A59A1847A9D3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81-A049-A257-A59A1847A9D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F81-A049-A257-A59A1847A9D3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F81-A049-A257-A59A1847A9D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F81-A049-A257-A59A1847A9D3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81-A049-A257-A59A1847A9D3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F81-A049-A257-A59A1847A9D3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F81-A049-A257-A59A1847A9D3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F81-A049-A257-A59A1847A9D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F81-A049-A257-A59A1847A9D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F81-A049-A257-A59A1847A9D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F81-A049-A257-A59A1847A9D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F81-A049-A257-A59A1847A9D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F81-A049-A257-A59A1847A9D3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F81-A049-A257-A59A1847A9D3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F81-A049-A257-A59A1847A9D3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F81-A049-A257-A59A1847A9D3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F81-A049-A257-A59A1847A9D3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2F81-A049-A257-A59A1847A9D3}"/>
              </c:ext>
            </c:extLst>
          </c:dPt>
          <c:cat>
            <c:strRef>
              <c:f>'VIDE Tableau de bord sur le sta'!$B$11:$B$30</c:f>
              <c:strCache>
                <c:ptCount val="20"/>
                <c:pt idx="0">
                  <c:v>Tâche 1</c:v>
                </c:pt>
                <c:pt idx="1">
                  <c:v>Tâche 2</c:v>
                </c:pt>
                <c:pt idx="2">
                  <c:v>Tâche 3</c:v>
                </c:pt>
                <c:pt idx="3">
                  <c:v>Tâche 4</c:v>
                </c:pt>
                <c:pt idx="4">
                  <c:v>Tâche 5</c:v>
                </c:pt>
                <c:pt idx="5">
                  <c:v>Tâche 6</c:v>
                </c:pt>
                <c:pt idx="6">
                  <c:v>Tâche 7</c:v>
                </c:pt>
                <c:pt idx="7">
                  <c:v>Tâche 8</c:v>
                </c:pt>
                <c:pt idx="8">
                  <c:v>Tâche 9</c:v>
                </c:pt>
                <c:pt idx="9">
                  <c:v>Tâche 10</c:v>
                </c:pt>
                <c:pt idx="10">
                  <c:v>Tâche 11</c:v>
                </c:pt>
                <c:pt idx="11">
                  <c:v>Tâche 12</c:v>
                </c:pt>
                <c:pt idx="12">
                  <c:v>Tâche 13</c:v>
                </c:pt>
                <c:pt idx="13">
                  <c:v>Tâche 14</c:v>
                </c:pt>
                <c:pt idx="14">
                  <c:v>Tâche 15</c:v>
                </c:pt>
                <c:pt idx="15">
                  <c:v>Tâche 16</c:v>
                </c:pt>
                <c:pt idx="16">
                  <c:v>Tâche 17</c:v>
                </c:pt>
                <c:pt idx="17">
                  <c:v>Tâche 18</c:v>
                </c:pt>
                <c:pt idx="18">
                  <c:v>Tâche 19</c:v>
                </c:pt>
                <c:pt idx="19">
                  <c:v>Tâche 20</c:v>
                </c:pt>
              </c:strCache>
            </c:strRef>
          </c:cat>
          <c:val>
            <c:numRef>
              <c:f>'VIDE Tableau de bord sur le sta'!$F$11:$F$30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2F81-A049-A257-A59A1847A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txPr>
          <a:bodyPr anchor="ctr" anchorCtr="1"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529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STATUT DE LA TÂCHE </a:t>
            </a:r>
            <a:r>
              <a:rPr lang="fr-FR" baseline="0">
                <a:latin typeface="Century Gothic" panose="020B0502020202020204" pitchFamily="34" charset="0"/>
              </a:rPr>
              <a:t>%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1-09C7-8E4F-95DE-178B899F3E3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09C7-8E4F-95DE-178B899F3E3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5-09C7-8E4F-95DE-178B899F3E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09C7-8E4F-95DE-178B899F3E3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09C7-8E4F-95DE-178B899F3E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'VIDE Tableau de bord sur le sta'!$B$34:$B$38</c:f>
              <c:strCache>
                <c:ptCount val="5"/>
                <c:pt idx="0">
                  <c:v>Non commencé</c:v>
                </c:pt>
                <c:pt idx="1">
                  <c:v>En cours</c:v>
                </c:pt>
                <c:pt idx="2">
                  <c:v>Terminé</c:v>
                </c:pt>
                <c:pt idx="3">
                  <c:v>En retard</c:v>
                </c:pt>
                <c:pt idx="4">
                  <c:v>En attente</c:v>
                </c:pt>
              </c:strCache>
            </c:strRef>
          </c:cat>
          <c:val>
            <c:numRef>
              <c:f>'VIDE Tableau de bord sur le sta'!$C$34:$C$38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C7-8E4F-95DE-178B899F3E3D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09C7-8E4F-95DE-178B899F3E3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09C7-8E4F-95DE-178B899F3E3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09C7-8E4F-95DE-178B899F3E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09C7-8E4F-95DE-178B899F3E3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09C7-8E4F-95DE-178B899F3E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'VIDE Tableau de bord sur le sta'!$B$34:$B$38</c:f>
              <c:strCache>
                <c:ptCount val="5"/>
                <c:pt idx="0">
                  <c:v>Non commencé</c:v>
                </c:pt>
                <c:pt idx="1">
                  <c:v>En cours</c:v>
                </c:pt>
                <c:pt idx="2">
                  <c:v>Terminé</c:v>
                </c:pt>
                <c:pt idx="3">
                  <c:v>En retard</c:v>
                </c:pt>
                <c:pt idx="4">
                  <c:v>En attente</c:v>
                </c:pt>
              </c:strCache>
            </c:strRef>
          </c:cat>
          <c:val>
            <c:numRef>
              <c:f>'VIDE Tableau de bord sur le sta'!$C$34:$C$38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9C7-8E4F-95DE-178B899F3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1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BUDGET</a:t>
            </a:r>
          </a:p>
          <a:p>
            <a:pPr rtl="0">
              <a:defRPr>
                <a:latin typeface="Century Gothic" panose="020B0502020202020204" pitchFamily="34" charset="0"/>
              </a:defRPr>
            </a:pPr>
            <a:endParaRPr lang="en-US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465911273285962"/>
          <c:y val="0.29364341957255341"/>
          <c:w val="0.77391415402343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BD32">
                      <a:alpha val="5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7080-E049-8153-968E91CFC963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92D050">
                      <a:alpha val="2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7080-E049-8153-968E91CFC963}"/>
              </c:ext>
            </c:extLst>
          </c:dPt>
          <c:cat>
            <c:strRef>
              <c:f>'VIDE Tableau de bord sur le sta'!$F$33:$F$34</c:f>
              <c:strCache>
                <c:ptCount val="2"/>
                <c:pt idx="0">
                  <c:v>PLANIFIÉ</c:v>
                </c:pt>
                <c:pt idx="1">
                  <c:v>RÉEL</c:v>
                </c:pt>
              </c:strCache>
            </c:strRef>
          </c:cat>
          <c:val>
            <c:numRef>
              <c:f>'VIDE Tableau de bord sur le sta'!$G$33:$G$34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80-E049-8153-968E91CFC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74175232"/>
        <c:axId val="74176768"/>
      </c:barChart>
      <c:catAx>
        <c:axId val="7417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Century Gothic" panose="020B0502020202020204" pitchFamily="34" charset="0"/>
              </a:defRPr>
            </a:pPr>
            <a:endParaRPr lang="en-US"/>
          </a:p>
        </c:txPr>
        <c:crossAx val="74176768"/>
        <c:crossesAt val="0"/>
        <c:auto val="1"/>
        <c:lblAlgn val="ctr"/>
        <c:lblOffset val="0"/>
        <c:noMultiLvlLbl val="0"/>
      </c:catAx>
      <c:valAx>
        <c:axId val="74176768"/>
        <c:scaling>
          <c:orientation val="minMax"/>
          <c:max val="90000"/>
          <c:min val="200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74175232"/>
        <c:crosses val="autoZero"/>
        <c:crossBetween val="between"/>
        <c:majorUnit val="10000"/>
        <c:minorUnit val="5000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ÉLÉMENTS EN ATTENTE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10E6-B242-A357-03CD99D451C2}"/>
              </c:ext>
            </c:extLst>
          </c:dPt>
          <c:dPt>
            <c:idx val="1"/>
            <c:invertIfNegative val="0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3-10E6-B242-A357-03CD99D451C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10E6-B242-A357-03CD99D451C2}"/>
              </c:ext>
            </c:extLst>
          </c:dPt>
          <c:cat>
            <c:strRef>
              <c:f>'VIDE Tableau de bord sur le sta'!$F$42:$F$44</c:f>
              <c:strCache>
                <c:ptCount val="3"/>
                <c:pt idx="0">
                  <c:v>Décisions</c:v>
                </c:pt>
                <c:pt idx="1">
                  <c:v>Actions</c:v>
                </c:pt>
                <c:pt idx="2">
                  <c:v>Demandes de modification </c:v>
                </c:pt>
              </c:strCache>
            </c:strRef>
          </c:cat>
          <c:val>
            <c:numRef>
              <c:f>'VIDE Tableau de bord sur le sta'!$G$42:$G$44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E6-B242-A357-03CD99D45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343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PRIORITÉ DES TÂCHES </a:t>
            </a:r>
            <a:r>
              <a:rPr lang="fr-FR" baseline="0">
                <a:latin typeface="Century Gothic" panose="020B0502020202020204" pitchFamily="34" charset="0"/>
              </a:rPr>
              <a:t>%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6E41-1043-A8FA-256986F8469C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E41-1043-A8FA-256986F8469C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6E41-1043-A8FA-256986F846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6E41-1043-A8FA-256986F8469C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6E41-1043-A8FA-256986F846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'VIDE Tableau de bord sur le sta'!$B$43:$B$46</c:f>
              <c:strCache>
                <c:ptCount val="3"/>
                <c:pt idx="0">
                  <c:v>Élevée</c:v>
                </c:pt>
                <c:pt idx="1">
                  <c:v>Moyenne</c:v>
                </c:pt>
                <c:pt idx="2">
                  <c:v>Faible</c:v>
                </c:pt>
              </c:strCache>
            </c:strRef>
          </c:cat>
          <c:val>
            <c:numRef>
              <c:f>'VIDE Tableau de bord sur le sta'!$C$43:$C$46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41-1043-A8FA-256986F8469C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6E41-1043-A8FA-256986F8469C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6E41-1043-A8FA-256986F8469C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6E41-1043-A8FA-256986F846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6E41-1043-A8FA-256986F8469C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6E41-1043-A8FA-256986F846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'VIDE Tableau de bord sur le sta'!$B$43:$B$46</c:f>
              <c:strCache>
                <c:ptCount val="3"/>
                <c:pt idx="0">
                  <c:v>Élevée</c:v>
                </c:pt>
                <c:pt idx="1">
                  <c:v>Moyenne</c:v>
                </c:pt>
                <c:pt idx="2">
                  <c:v>Faible</c:v>
                </c:pt>
              </c:strCache>
            </c:strRef>
          </c:cat>
          <c:val>
            <c:numRef>
              <c:f>'VIDE Tableau de bord sur le sta'!$C$43:$C$46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E41-1043-A8FA-256986F84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https://fr.smartsheet.com/try-it?trp=17754&amp;utm_language=FR&amp;utm_source=template-excel&amp;utm_medium=content&amp;utm_campaign=ic-Project+Status+Report+Dashboard-excel-17754-fr&amp;lpa=ic+Project+Status+Report+Dashboard+excel+17754+fr" TargetMode="Externa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image" Target="../media/image2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114300</xdr:rowOff>
    </xdr:from>
    <xdr:to>
      <xdr:col>9</xdr:col>
      <xdr:colOff>25400</xdr:colOff>
      <xdr:row>4</xdr:row>
      <xdr:rowOff>5041900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</xdr:row>
      <xdr:rowOff>5168900</xdr:rowOff>
    </xdr:from>
    <xdr:to>
      <xdr:col>3</xdr:col>
      <xdr:colOff>109220</xdr:colOff>
      <xdr:row>5</xdr:row>
      <xdr:rowOff>4089400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D21A8B2-9A02-3443-B364-920753FF4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495300</xdr:colOff>
      <xdr:row>4</xdr:row>
      <xdr:rowOff>5168900</xdr:rowOff>
    </xdr:from>
    <xdr:to>
      <xdr:col>8</xdr:col>
      <xdr:colOff>3759200</xdr:colOff>
      <xdr:row>5</xdr:row>
      <xdr:rowOff>1752600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F1891D24-29D8-1C4A-BEED-278D35986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444500</xdr:colOff>
      <xdr:row>5</xdr:row>
      <xdr:rowOff>1930400</xdr:rowOff>
    </xdr:from>
    <xdr:to>
      <xdr:col>8</xdr:col>
      <xdr:colOff>3848100</xdr:colOff>
      <xdr:row>5</xdr:row>
      <xdr:rowOff>4178300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B8CC3054-62B8-0F43-A063-22DDD600F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381000</xdr:colOff>
      <xdr:row>4</xdr:row>
      <xdr:rowOff>5168900</xdr:rowOff>
    </xdr:from>
    <xdr:to>
      <xdr:col>7</xdr:col>
      <xdr:colOff>172720</xdr:colOff>
      <xdr:row>5</xdr:row>
      <xdr:rowOff>4089400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5DAC4423-BC35-BC44-810F-63C3DFD53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1371600</xdr:colOff>
      <xdr:row>0</xdr:row>
      <xdr:rowOff>63500</xdr:rowOff>
    </xdr:from>
    <xdr:to>
      <xdr:col>9</xdr:col>
      <xdr:colOff>12700</xdr:colOff>
      <xdr:row>0</xdr:row>
      <xdr:rowOff>531442</xdr:rowOff>
    </xdr:to>
    <xdr:pic>
      <xdr:nvPicPr>
        <xdr:cNvPr id="2" name="Picture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F815062-529A-1C9E-9B66-9C1AC3AEA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928600" y="63500"/>
          <a:ext cx="2514600" cy="467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114300</xdr:rowOff>
    </xdr:from>
    <xdr:to>
      <xdr:col>9</xdr:col>
      <xdr:colOff>25400</xdr:colOff>
      <xdr:row>4</xdr:row>
      <xdr:rowOff>5041900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9AC6D3-FE28-5E45-8D69-107980BE9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</xdr:row>
      <xdr:rowOff>5168900</xdr:rowOff>
    </xdr:from>
    <xdr:to>
      <xdr:col>3</xdr:col>
      <xdr:colOff>109220</xdr:colOff>
      <xdr:row>5</xdr:row>
      <xdr:rowOff>4089400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01D737D-0B05-A142-8601-17B048663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495300</xdr:colOff>
      <xdr:row>4</xdr:row>
      <xdr:rowOff>5168900</xdr:rowOff>
    </xdr:from>
    <xdr:to>
      <xdr:col>8</xdr:col>
      <xdr:colOff>3759200</xdr:colOff>
      <xdr:row>5</xdr:row>
      <xdr:rowOff>1752600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DCC403E-70F4-C649-8819-40713D810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444500</xdr:colOff>
      <xdr:row>5</xdr:row>
      <xdr:rowOff>1930400</xdr:rowOff>
    </xdr:from>
    <xdr:to>
      <xdr:col>8</xdr:col>
      <xdr:colOff>3848100</xdr:colOff>
      <xdr:row>5</xdr:row>
      <xdr:rowOff>4178300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FEF5123-E077-7442-B74D-A8D9F6D01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381000</xdr:colOff>
      <xdr:row>4</xdr:row>
      <xdr:rowOff>5168900</xdr:rowOff>
    </xdr:from>
    <xdr:to>
      <xdr:col>7</xdr:col>
      <xdr:colOff>172720</xdr:colOff>
      <xdr:row>5</xdr:row>
      <xdr:rowOff>4089400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A380152-89EE-B846-A9DB-DFC4B50C0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177800</xdr:colOff>
      <xdr:row>4</xdr:row>
      <xdr:rowOff>38099</xdr:rowOff>
    </xdr:from>
    <xdr:to>
      <xdr:col>14</xdr:col>
      <xdr:colOff>368300</xdr:colOff>
      <xdr:row>4</xdr:row>
      <xdr:rowOff>3879850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35AFBB8F-D44D-984F-AEF2-6B9F2AA5B6F9}"/>
            </a:ext>
          </a:extLst>
        </xdr:cNvPr>
        <xdr:cNvGrpSpPr/>
      </xdr:nvGrpSpPr>
      <xdr:grpSpPr>
        <a:xfrm>
          <a:off x="15925800" y="1892299"/>
          <a:ext cx="3492500" cy="3841751"/>
          <a:chOff x="16992600" y="7111999"/>
          <a:chExt cx="2908300" cy="3841751"/>
        </a:xfrm>
      </xdr:grpSpPr>
      <xdr:cxnSp macro="">
        <xdr:nvCxnSpPr>
          <xdr:cNvPr id="9" name="Straight Arrow Connector 8">
            <a:extLst>
              <a:ext uri="{FF2B5EF4-FFF2-40B4-BE49-F238E27FC236}">
                <a16:creationId xmlns:a16="http://schemas.microsoft.com/office/drawing/2014/main" id="{2BD29113-E070-7148-BF09-35A834021F4E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BC4B726B-863D-A94B-9C53-62E99766B310}"/>
              </a:ext>
            </a:extLst>
          </xdr:cNvPr>
          <xdr:cNvSpPr txBox="1"/>
        </xdr:nvSpPr>
        <xdr:spPr>
          <a:xfrm>
            <a:off x="17564100" y="7111999"/>
            <a:ext cx="2311400" cy="141922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fr-FR" sz="1000">
                <a:latin typeface="Century Gothic" panose="020B0502020202020204" pitchFamily="34" charset="0"/>
              </a:rPr>
              <a:t>Cliquez avec le bouton droit de la souris sur l’axe horizontal (Valeur) pour mettre en forme les paramètres de limite minimum et de limite maximum sous les options de l’axe.* Supprimez toutes les lignes non remplies de votre tableau.*</a:t>
            </a:r>
          </a:p>
        </xdr:txBody>
      </xdr:sp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3ADAE313-8EE0-CF4C-B4CD-88C4B0E124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7538700" y="820719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754&amp;utm_language=FR&amp;utm_source=template-excel&amp;utm_medium=content&amp;utm_campaign=ic-Project+Status+Report+Dashboard-excel-17754-fr&amp;lpa=ic+Project+Status+Report+Dashboard+excel+17754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V1016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1640625" style="7" customWidth="1"/>
    <col min="2" max="2" width="35.83203125" style="7" customWidth="1"/>
    <col min="3" max="3" width="20.83203125" style="7" customWidth="1"/>
    <col min="4" max="5" width="10.83203125" style="7" customWidth="1"/>
    <col min="6" max="6" width="28.5" style="7" customWidth="1"/>
    <col min="7" max="8" width="20.83203125" style="7" customWidth="1"/>
    <col min="9" max="9" width="50.83203125" style="7" customWidth="1"/>
    <col min="10" max="10" width="3.1640625" style="7" customWidth="1"/>
    <col min="11" max="11" width="19.5" style="7" customWidth="1"/>
    <col min="12" max="12" width="3.33203125" style="7" customWidth="1"/>
    <col min="13" max="13" width="13.6640625" style="7" customWidth="1"/>
    <col min="14" max="14" width="3.33203125" style="7" customWidth="1"/>
    <col min="15" max="17" width="11" style="7"/>
    <col min="18" max="18" width="9" style="7" customWidth="1"/>
    <col min="19" max="16384" width="11" style="7"/>
  </cols>
  <sheetData>
    <row r="1" spans="1:258" ht="45" customHeight="1">
      <c r="A1" s="1"/>
      <c r="B1" s="69" t="s">
        <v>7</v>
      </c>
      <c r="C1" s="69"/>
      <c r="D1" s="69"/>
      <c r="E1" s="69"/>
      <c r="F1" s="69"/>
      <c r="G1" s="69"/>
      <c r="H1" s="69"/>
      <c r="I1" s="69"/>
      <c r="J1" s="1"/>
      <c r="K1"/>
      <c r="L1" s="1"/>
      <c r="M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58" s="24" customFormat="1" ht="25" customHeight="1">
      <c r="A2" s="19"/>
      <c r="B2" s="20" t="s">
        <v>8</v>
      </c>
      <c r="C2" s="21"/>
      <c r="D2" s="20"/>
      <c r="E2" s="20"/>
      <c r="F2" s="22" t="s">
        <v>1</v>
      </c>
      <c r="G2" s="23" t="s">
        <v>9</v>
      </c>
      <c r="H2" s="22" t="s">
        <v>10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3" spans="1:258" ht="35" customHeight="1" thickBot="1">
      <c r="A3" s="1"/>
      <c r="B3" s="63"/>
      <c r="C3" s="64"/>
      <c r="D3" s="64"/>
      <c r="E3" s="65"/>
      <c r="F3" s="25" t="s">
        <v>2</v>
      </c>
      <c r="G3" s="26"/>
      <c r="H3" s="27">
        <v>0.72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258" ht="35" customHeight="1">
      <c r="A4" s="1"/>
      <c r="B4" s="57" t="s">
        <v>12</v>
      </c>
      <c r="C4" s="53"/>
      <c r="D4" s="53"/>
      <c r="E4" s="53"/>
      <c r="F4" s="54"/>
      <c r="G4" s="55"/>
      <c r="H4" s="5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258" ht="40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</row>
    <row r="6" spans="1:258" ht="323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</row>
    <row r="7" spans="1:25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</row>
    <row r="8" spans="1:258" ht="35" customHeight="1">
      <c r="A8" s="1"/>
      <c r="B8" s="66" t="s">
        <v>13</v>
      </c>
      <c r="C8" s="66"/>
      <c r="D8" s="66"/>
      <c r="E8" s="66"/>
      <c r="F8" s="6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</row>
    <row r="9" spans="1:258" ht="25" customHeight="1">
      <c r="A9" s="1"/>
      <c r="B9" s="29" t="s">
        <v>14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</row>
    <row r="10" spans="1:258" s="11" customFormat="1" ht="35" customHeight="1">
      <c r="A10" s="10"/>
      <c r="B10" s="14" t="s">
        <v>15</v>
      </c>
      <c r="C10" s="14" t="s">
        <v>16</v>
      </c>
      <c r="D10" s="34" t="s">
        <v>17</v>
      </c>
      <c r="E10" s="34" t="s">
        <v>18</v>
      </c>
      <c r="F10" s="35" t="s">
        <v>19</v>
      </c>
      <c r="G10" s="14" t="s">
        <v>20</v>
      </c>
      <c r="H10" s="14" t="s">
        <v>21</v>
      </c>
      <c r="I10" s="14" t="s">
        <v>22</v>
      </c>
      <c r="J10" s="10"/>
      <c r="K10" s="14" t="s">
        <v>20</v>
      </c>
      <c r="L10" s="10"/>
      <c r="M10" s="14" t="s">
        <v>21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</row>
    <row r="11" spans="1:258" s="9" customFormat="1" ht="23" customHeight="1">
      <c r="A11" s="8"/>
      <c r="B11" s="3" t="s">
        <v>60</v>
      </c>
      <c r="C11" s="2"/>
      <c r="D11" s="36">
        <v>45293</v>
      </c>
      <c r="E11" s="36">
        <v>45299</v>
      </c>
      <c r="F11" s="37">
        <f>IF(D11=0,0,E11-D11)</f>
        <v>6</v>
      </c>
      <c r="G11" s="2" t="s">
        <v>30</v>
      </c>
      <c r="H11" s="2" t="s">
        <v>25</v>
      </c>
      <c r="I11" s="2"/>
      <c r="K11" s="28" t="s">
        <v>24</v>
      </c>
      <c r="L11" s="8"/>
      <c r="M11" s="15" t="s">
        <v>25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</row>
    <row r="12" spans="1:258" s="9" customFormat="1" ht="23" customHeight="1">
      <c r="A12" s="8"/>
      <c r="B12" s="3" t="s">
        <v>61</v>
      </c>
      <c r="C12" s="4"/>
      <c r="D12" s="38">
        <v>45295</v>
      </c>
      <c r="E12" s="38">
        <v>45302</v>
      </c>
      <c r="F12" s="37">
        <f t="shared" ref="F12:F22" si="0">IF(D12=0,0,E12-D12)</f>
        <v>7</v>
      </c>
      <c r="G12" s="3" t="s">
        <v>30</v>
      </c>
      <c r="H12" s="3" t="s">
        <v>28</v>
      </c>
      <c r="I12" s="2"/>
      <c r="K12" s="3" t="s">
        <v>27</v>
      </c>
      <c r="L12" s="8"/>
      <c r="M12" s="16" t="s">
        <v>28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</row>
    <row r="13" spans="1:258" s="9" customFormat="1" ht="23" customHeight="1">
      <c r="A13" s="8"/>
      <c r="B13" s="3" t="s">
        <v>62</v>
      </c>
      <c r="C13" s="4"/>
      <c r="D13" s="38">
        <v>45298</v>
      </c>
      <c r="E13" s="38">
        <v>45302</v>
      </c>
      <c r="F13" s="37">
        <f t="shared" si="0"/>
        <v>4</v>
      </c>
      <c r="G13" s="3" t="s">
        <v>30</v>
      </c>
      <c r="H13" s="3" t="s">
        <v>31</v>
      </c>
      <c r="I13" s="2"/>
      <c r="K13" s="3" t="s">
        <v>30</v>
      </c>
      <c r="L13" s="8"/>
      <c r="M13" s="17" t="s">
        <v>31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</row>
    <row r="14" spans="1:258" s="9" customFormat="1" ht="23" customHeight="1">
      <c r="A14" s="8"/>
      <c r="B14" s="3" t="s">
        <v>63</v>
      </c>
      <c r="C14" s="12"/>
      <c r="D14" s="38">
        <v>45301</v>
      </c>
      <c r="E14" s="38">
        <v>45306</v>
      </c>
      <c r="F14" s="37">
        <f t="shared" si="0"/>
        <v>5</v>
      </c>
      <c r="G14" s="3" t="s">
        <v>30</v>
      </c>
      <c r="H14" s="3" t="s">
        <v>31</v>
      </c>
      <c r="I14" s="2"/>
      <c r="K14" s="12" t="s">
        <v>33</v>
      </c>
      <c r="L14" s="8"/>
      <c r="M14" s="12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</row>
    <row r="15" spans="1:258" s="9" customFormat="1" ht="23" customHeight="1">
      <c r="A15" s="8"/>
      <c r="B15" s="3" t="s">
        <v>64</v>
      </c>
      <c r="C15" s="4"/>
      <c r="D15" s="38">
        <v>45304</v>
      </c>
      <c r="E15" s="38">
        <v>45311</v>
      </c>
      <c r="F15" s="37">
        <f t="shared" si="0"/>
        <v>7</v>
      </c>
      <c r="G15" s="3" t="s">
        <v>30</v>
      </c>
      <c r="H15" s="3" t="s">
        <v>31</v>
      </c>
      <c r="I15" s="2"/>
      <c r="J15" s="8"/>
      <c r="K15" s="12" t="s">
        <v>35</v>
      </c>
      <c r="L15" s="8"/>
      <c r="M15" s="1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</row>
    <row r="16" spans="1:258" s="9" customFormat="1" ht="23" customHeight="1">
      <c r="A16" s="8"/>
      <c r="B16" s="3" t="s">
        <v>65</v>
      </c>
      <c r="C16" s="4"/>
      <c r="D16" s="38">
        <v>45307</v>
      </c>
      <c r="E16" s="38">
        <v>45320</v>
      </c>
      <c r="F16" s="37">
        <f t="shared" si="0"/>
        <v>13</v>
      </c>
      <c r="G16" s="3" t="s">
        <v>33</v>
      </c>
      <c r="H16" s="3" t="s">
        <v>25</v>
      </c>
      <c r="I16" s="2"/>
      <c r="J16" s="8"/>
      <c r="K16" s="1"/>
      <c r="L16" s="8"/>
      <c r="M16" s="1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</row>
    <row r="17" spans="1:258" s="9" customFormat="1" ht="23" customHeight="1">
      <c r="A17" s="8"/>
      <c r="B17" s="3" t="s">
        <v>66</v>
      </c>
      <c r="C17" s="13"/>
      <c r="D17" s="38">
        <v>45310</v>
      </c>
      <c r="E17" s="36">
        <v>45323</v>
      </c>
      <c r="F17" s="37">
        <f t="shared" si="0"/>
        <v>13</v>
      </c>
      <c r="G17" s="3" t="s">
        <v>27</v>
      </c>
      <c r="H17" s="3" t="s">
        <v>25</v>
      </c>
      <c r="I17" s="2"/>
      <c r="J17" s="8"/>
      <c r="K17" s="1"/>
      <c r="L17" s="8"/>
      <c r="M17" s="1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</row>
    <row r="18" spans="1:258" s="9" customFormat="1" ht="23" customHeight="1">
      <c r="A18" s="8"/>
      <c r="B18" s="3" t="s">
        <v>67</v>
      </c>
      <c r="C18" s="13"/>
      <c r="D18" s="38">
        <v>45313</v>
      </c>
      <c r="E18" s="36">
        <v>45331</v>
      </c>
      <c r="F18" s="37">
        <f t="shared" si="0"/>
        <v>18</v>
      </c>
      <c r="G18" s="3" t="s">
        <v>27</v>
      </c>
      <c r="H18" s="3" t="s">
        <v>25</v>
      </c>
      <c r="I18" s="2"/>
      <c r="J18" s="8"/>
      <c r="K18" s="1"/>
      <c r="L18" s="8"/>
      <c r="M18" s="1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</row>
    <row r="19" spans="1:258" s="9" customFormat="1" ht="23" customHeight="1">
      <c r="A19" s="8"/>
      <c r="B19" s="3" t="s">
        <v>68</v>
      </c>
      <c r="C19" s="13"/>
      <c r="D19" s="38">
        <v>45316</v>
      </c>
      <c r="E19" s="36">
        <v>45327</v>
      </c>
      <c r="F19" s="37">
        <f t="shared" si="0"/>
        <v>11</v>
      </c>
      <c r="G19" s="3" t="s">
        <v>27</v>
      </c>
      <c r="H19" s="3" t="s">
        <v>25</v>
      </c>
      <c r="I19" s="2"/>
      <c r="J19" s="8"/>
      <c r="K19" s="1"/>
      <c r="L19" s="8"/>
      <c r="M19" s="1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</row>
    <row r="20" spans="1:258" s="9" customFormat="1" ht="23" customHeight="1">
      <c r="A20" s="8"/>
      <c r="B20" s="3" t="s">
        <v>69</v>
      </c>
      <c r="C20" s="13"/>
      <c r="D20" s="38">
        <v>45319</v>
      </c>
      <c r="E20" s="36">
        <v>45328</v>
      </c>
      <c r="F20" s="37">
        <f t="shared" si="0"/>
        <v>9</v>
      </c>
      <c r="G20" s="3" t="s">
        <v>35</v>
      </c>
      <c r="H20" s="3" t="s">
        <v>25</v>
      </c>
      <c r="I20" s="2"/>
      <c r="J20" s="8"/>
      <c r="K20" s="1"/>
      <c r="L20" s="8"/>
      <c r="M20" s="1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</row>
    <row r="21" spans="1:258" s="9" customFormat="1" ht="23" customHeight="1">
      <c r="A21" s="8"/>
      <c r="B21" s="3" t="s">
        <v>70</v>
      </c>
      <c r="C21" s="13"/>
      <c r="D21" s="38">
        <v>45322</v>
      </c>
      <c r="E21" s="36">
        <v>45324</v>
      </c>
      <c r="F21" s="37">
        <f t="shared" si="0"/>
        <v>2</v>
      </c>
      <c r="G21" s="3" t="s">
        <v>24</v>
      </c>
      <c r="H21" s="3" t="s">
        <v>25</v>
      </c>
      <c r="I21" s="2"/>
      <c r="J21" s="8"/>
      <c r="K21" s="1"/>
      <c r="L21" s="8"/>
      <c r="M21" s="1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</row>
    <row r="22" spans="1:258" s="9" customFormat="1" ht="23" customHeight="1">
      <c r="A22" s="8"/>
      <c r="B22" s="3" t="s">
        <v>71</v>
      </c>
      <c r="C22" s="13"/>
      <c r="D22" s="38">
        <v>45326</v>
      </c>
      <c r="E22" s="36">
        <v>45334</v>
      </c>
      <c r="F22" s="37">
        <f t="shared" si="0"/>
        <v>8</v>
      </c>
      <c r="G22" s="3" t="s">
        <v>24</v>
      </c>
      <c r="H22" s="3" t="s">
        <v>28</v>
      </c>
      <c r="I22" s="2"/>
      <c r="J22" s="8"/>
      <c r="K22" s="1"/>
      <c r="L22" s="8"/>
      <c r="M22" s="1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</row>
    <row r="23" spans="1:25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</row>
    <row r="24" spans="1:258" ht="25" customHeight="1">
      <c r="A24" s="1"/>
      <c r="B24" s="67" t="s">
        <v>51</v>
      </c>
      <c r="C24" s="67"/>
      <c r="D24" s="67"/>
      <c r="E24" s="1"/>
      <c r="F24" s="67" t="s">
        <v>5</v>
      </c>
      <c r="G24" s="6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</row>
    <row r="25" spans="1:258" s="18" customFormat="1" ht="23" customHeight="1">
      <c r="B25" s="51" t="s">
        <v>20</v>
      </c>
      <c r="C25" s="52" t="s">
        <v>53</v>
      </c>
      <c r="D25" s="52" t="s">
        <v>3</v>
      </c>
      <c r="F25" s="42" t="s">
        <v>54</v>
      </c>
      <c r="G25" s="40">
        <v>80000</v>
      </c>
    </row>
    <row r="26" spans="1:258" s="18" customFormat="1" ht="23" customHeight="1" thickBot="1">
      <c r="B26" s="30" t="s">
        <v>24</v>
      </c>
      <c r="C26" s="45">
        <f>COUNTIF(G11:G22, "Not Started")</f>
        <v>2</v>
      </c>
      <c r="D26" s="46">
        <f>IFERROR(C26/C31,"")</f>
        <v>0.16666666666666666</v>
      </c>
      <c r="F26" s="43" t="s">
        <v>55</v>
      </c>
      <c r="G26" s="41">
        <v>50000</v>
      </c>
    </row>
    <row r="27" spans="1:258" s="18" customFormat="1" ht="23" customHeight="1">
      <c r="B27" s="3" t="s">
        <v>27</v>
      </c>
      <c r="C27" s="45">
        <f>COUNTIF(G11:G22, "In Progress")</f>
        <v>3</v>
      </c>
      <c r="D27" s="46">
        <f>IFERROR(C27/C31,"")</f>
        <v>0.25</v>
      </c>
    </row>
    <row r="28" spans="1:258" s="18" customFormat="1" ht="23" customHeight="1">
      <c r="B28" s="31" t="s">
        <v>30</v>
      </c>
      <c r="C28" s="45">
        <f>COUNTIF(G11:G22, "Complete")</f>
        <v>5</v>
      </c>
      <c r="D28" s="46">
        <f>IFERROR(C28/C31,"")</f>
        <v>0.41666666666666669</v>
      </c>
    </row>
    <row r="29" spans="1:258" s="18" customFormat="1" ht="23" customHeight="1">
      <c r="B29" s="32" t="s">
        <v>33</v>
      </c>
      <c r="C29" s="45">
        <f>COUNTIF(G11:G22, "Overdue")</f>
        <v>1</v>
      </c>
      <c r="D29" s="46">
        <f>IFERROR(C29/C31,"")</f>
        <v>8.3333333333333329E-2</v>
      </c>
    </row>
    <row r="30" spans="1:258" s="18" customFormat="1" ht="23" customHeight="1" thickBot="1">
      <c r="B30" s="33" t="s">
        <v>35</v>
      </c>
      <c r="C30" s="47">
        <f>COUNTIF(G11:G22, "On Hold")</f>
        <v>1</v>
      </c>
      <c r="D30" s="48">
        <f>IFERROR(C30/C31,"")</f>
        <v>8.3333333333333329E-2</v>
      </c>
    </row>
    <row r="31" spans="1:258" s="18" customFormat="1" ht="23" customHeight="1">
      <c r="B31" s="39" t="s">
        <v>4</v>
      </c>
      <c r="C31" s="49">
        <f>SUM(C26:C30)</f>
        <v>12</v>
      </c>
      <c r="D31" s="50">
        <f>SUM(D26:D30)</f>
        <v>1</v>
      </c>
    </row>
    <row r="32" spans="1:258" s="18" customFormat="1"/>
    <row r="33" spans="1:258" ht="25" customHeight="1">
      <c r="A33" s="1"/>
      <c r="B33" s="67" t="s">
        <v>72</v>
      </c>
      <c r="C33" s="67"/>
      <c r="D33" s="67"/>
      <c r="E33" s="1"/>
      <c r="F33" s="68" t="s">
        <v>57</v>
      </c>
      <c r="G33" s="68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</row>
    <row r="34" spans="1:258" s="18" customFormat="1" ht="23" customHeight="1">
      <c r="B34" s="51" t="s">
        <v>21</v>
      </c>
      <c r="C34" s="52" t="s">
        <v>53</v>
      </c>
      <c r="D34" s="52" t="s">
        <v>3</v>
      </c>
      <c r="F34" s="60" t="s">
        <v>58</v>
      </c>
      <c r="G34" s="40">
        <v>5</v>
      </c>
    </row>
    <row r="35" spans="1:258" s="18" customFormat="1" ht="23" customHeight="1">
      <c r="B35" s="15" t="s">
        <v>25</v>
      </c>
      <c r="C35" s="45">
        <f>COUNTIF(H11:H22, "High")</f>
        <v>7</v>
      </c>
      <c r="D35" s="46">
        <f>IFERROR(C35/C39,"")</f>
        <v>0.58333333333333337</v>
      </c>
      <c r="F35" s="59" t="s">
        <v>0</v>
      </c>
      <c r="G35" s="40">
        <v>2</v>
      </c>
    </row>
    <row r="36" spans="1:258" s="18" customFormat="1" ht="23" customHeight="1">
      <c r="B36" s="16" t="s">
        <v>28</v>
      </c>
      <c r="C36" s="45">
        <f>COUNTIF(H11:H22, "Medium")</f>
        <v>2</v>
      </c>
      <c r="D36" s="46">
        <f>IFERROR(C36/C39,"")</f>
        <v>0.16666666666666666</v>
      </c>
      <c r="F36" s="61" t="s">
        <v>59</v>
      </c>
      <c r="G36" s="40">
        <v>4</v>
      </c>
    </row>
    <row r="37" spans="1:258" s="18" customFormat="1" ht="23" customHeight="1">
      <c r="B37" s="17" t="s">
        <v>31</v>
      </c>
      <c r="C37" s="45">
        <f>COUNTIF(H11:H22, "Low")</f>
        <v>3</v>
      </c>
      <c r="D37" s="46">
        <f>IFERROR(C37/C39,"")</f>
        <v>0.25</v>
      </c>
      <c r="F37" s="1"/>
      <c r="G37" s="1"/>
    </row>
    <row r="38" spans="1:258" s="18" customFormat="1" ht="23" customHeight="1" thickBot="1">
      <c r="B38" s="44"/>
      <c r="C38" s="47">
        <f>COUNTIF(H11:H22, "...")</f>
        <v>0</v>
      </c>
      <c r="D38" s="48">
        <f>IFERROR(C38/C39,"")</f>
        <v>0</v>
      </c>
      <c r="F38" s="1"/>
      <c r="G38" s="1"/>
    </row>
    <row r="39" spans="1:258" s="18" customFormat="1" ht="23" customHeight="1">
      <c r="B39" s="39" t="s">
        <v>4</v>
      </c>
      <c r="C39" s="49">
        <f>SUM(C35:C38)</f>
        <v>12</v>
      </c>
      <c r="D39" s="50">
        <f>SUM(D35:D38)</f>
        <v>1</v>
      </c>
      <c r="F39" s="1"/>
      <c r="G39" s="1"/>
    </row>
    <row r="40" spans="1:25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</row>
    <row r="41" spans="1:258" customFormat="1" ht="50" customHeight="1">
      <c r="A41" s="7"/>
      <c r="B41" s="72" t="s">
        <v>73</v>
      </c>
      <c r="C41" s="72"/>
      <c r="D41" s="72"/>
      <c r="E41" s="72"/>
      <c r="F41" s="72"/>
      <c r="G41" s="72"/>
      <c r="H41" s="72"/>
      <c r="I41" s="72"/>
    </row>
    <row r="42" spans="1:25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</row>
    <row r="43" spans="1:25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</row>
    <row r="44" spans="1:25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</row>
    <row r="45" spans="1:25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</row>
    <row r="46" spans="1:25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</row>
    <row r="47" spans="1:25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</row>
    <row r="48" spans="1:25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</row>
    <row r="50" spans="1:25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pans="1:25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pans="1:25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pans="1:25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</row>
    <row r="78" spans="1:25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</row>
    <row r="79" spans="1:25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25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</row>
    <row r="82" spans="1:25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</row>
    <row r="83" spans="1:25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</row>
    <row r="84" spans="1:25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</row>
    <row r="85" spans="1:25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</row>
    <row r="86" spans="1:25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</row>
    <row r="87" spans="1:25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</row>
    <row r="88" spans="1:25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</row>
    <row r="89" spans="1:25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</row>
    <row r="90" spans="1:25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</row>
    <row r="91" spans="1:25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</row>
    <row r="92" spans="1:25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</row>
    <row r="93" spans="1:25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</row>
    <row r="94" spans="1:25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</row>
    <row r="95" spans="1:25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</row>
    <row r="97" spans="1:25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</row>
    <row r="98" spans="1:25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</row>
    <row r="99" spans="1:25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</row>
    <row r="100" spans="1:25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</row>
    <row r="101" spans="1:25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</row>
    <row r="102" spans="1:25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</row>
    <row r="103" spans="1:25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</row>
    <row r="104" spans="1:25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</row>
    <row r="105" spans="1:25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</row>
    <row r="106" spans="1:25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</row>
    <row r="107" spans="1:25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</row>
    <row r="108" spans="1:25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</row>
    <row r="109" spans="1:25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</row>
    <row r="111" spans="1:25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</row>
    <row r="112" spans="1:25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</row>
    <row r="113" spans="1:25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</row>
    <row r="114" spans="1:25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</row>
    <row r="115" spans="1:25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</row>
    <row r="116" spans="1:25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</row>
    <row r="117" spans="1:25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</row>
    <row r="118" spans="1:25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</row>
    <row r="119" spans="1:25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</row>
    <row r="120" spans="1:25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</row>
    <row r="121" spans="1:25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</row>
    <row r="122" spans="1:25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</row>
    <row r="123" spans="1:25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</row>
    <row r="125" spans="1:25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</row>
    <row r="128" spans="1:25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</row>
    <row r="129" spans="1:25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</row>
    <row r="132" spans="1:25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</row>
    <row r="133" spans="1:25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</row>
    <row r="136" spans="1:25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</row>
    <row r="140" spans="1:25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</row>
    <row r="141" spans="1:25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</row>
    <row r="142" spans="1:25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</row>
    <row r="145" spans="1:25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</row>
    <row r="148" spans="1:25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</row>
    <row r="149" spans="1:25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</row>
    <row r="150" spans="1:25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</row>
    <row r="151" spans="1:25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</row>
    <row r="155" spans="1:25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</row>
    <row r="156" spans="1:25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</row>
    <row r="157" spans="1:25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</row>
    <row r="158" spans="1:2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</row>
    <row r="159" spans="1:25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</row>
    <row r="160" spans="1:25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</row>
    <row r="163" spans="1:25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</row>
    <row r="164" spans="1:25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</row>
    <row r="168" spans="1:25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</row>
    <row r="169" spans="1:25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</row>
    <row r="170" spans="1:25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</row>
    <row r="171" spans="1:25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</row>
    <row r="172" spans="1:25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</row>
    <row r="173" spans="1:25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</row>
    <row r="174" spans="1:25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</row>
    <row r="175" spans="1:25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</row>
    <row r="176" spans="1:25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</row>
    <row r="177" spans="1:25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</row>
    <row r="181" spans="1:25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</row>
    <row r="182" spans="1:25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</row>
    <row r="183" spans="1:25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</row>
    <row r="184" spans="1:25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</row>
    <row r="185" spans="1:25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</row>
    <row r="186" spans="1:25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</row>
    <row r="187" spans="1:25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</row>
    <row r="188" spans="1:25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</row>
    <row r="189" spans="1:25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</row>
    <row r="190" spans="1:25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</row>
    <row r="191" spans="1:25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</row>
    <row r="192" spans="1:25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</row>
    <row r="193" spans="1:25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</row>
    <row r="194" spans="1:25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</row>
    <row r="195" spans="1:25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</row>
    <row r="196" spans="1:25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</row>
    <row r="197" spans="1:25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</row>
    <row r="198" spans="1:25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</row>
    <row r="199" spans="1:25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</row>
    <row r="200" spans="1:25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</row>
    <row r="201" spans="1:25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</row>
    <row r="202" spans="1:25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</row>
    <row r="203" spans="1:25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</row>
    <row r="204" spans="1:25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</row>
    <row r="205" spans="1:25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</row>
    <row r="206" spans="1:25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</row>
    <row r="207" spans="1:25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</row>
    <row r="208" spans="1:25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</row>
    <row r="209" spans="1:25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</row>
    <row r="210" spans="1:25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</row>
    <row r="211" spans="1:25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</row>
    <row r="213" spans="1:25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</row>
    <row r="215" spans="1:25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</row>
    <row r="216" spans="1:25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</row>
    <row r="217" spans="1:25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</row>
    <row r="218" spans="1:25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</row>
    <row r="219" spans="1:25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</row>
    <row r="220" spans="1:25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</row>
    <row r="221" spans="1:25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</row>
    <row r="222" spans="1:25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</row>
    <row r="223" spans="1:25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</row>
    <row r="224" spans="1:25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</row>
    <row r="225" spans="1:25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</row>
    <row r="226" spans="1:25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</row>
    <row r="227" spans="1:25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</row>
    <row r="228" spans="1:25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</row>
    <row r="229" spans="1:25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</row>
    <row r="230" spans="1:25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</row>
    <row r="231" spans="1:25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</row>
    <row r="232" spans="1:25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</row>
    <row r="233" spans="1:25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</row>
    <row r="234" spans="1:25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</row>
    <row r="235" spans="1:25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</row>
    <row r="236" spans="1:25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</row>
    <row r="237" spans="1:25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</row>
    <row r="238" spans="1:25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</row>
    <row r="239" spans="1:25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</row>
    <row r="240" spans="1:25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</row>
    <row r="241" spans="1:25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</row>
    <row r="242" spans="1:25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</row>
    <row r="243" spans="1:25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</row>
    <row r="244" spans="1:25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</row>
    <row r="245" spans="1:25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</row>
    <row r="246" spans="1:25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</row>
    <row r="247" spans="1:25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</row>
    <row r="248" spans="1:25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</row>
    <row r="249" spans="1:25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</row>
    <row r="250" spans="1:25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</row>
    <row r="251" spans="1:25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</row>
    <row r="252" spans="1:25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</row>
    <row r="253" spans="1:25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</row>
    <row r="254" spans="1:25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</row>
    <row r="255" spans="1:25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</row>
    <row r="256" spans="1:25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</row>
    <row r="257" spans="1:25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</row>
    <row r="258" spans="1: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</row>
    <row r="259" spans="1:25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</row>
    <row r="260" spans="1:25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</row>
    <row r="261" spans="1:25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</row>
    <row r="262" spans="1:25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</row>
    <row r="263" spans="1:25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</row>
    <row r="264" spans="1:25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</row>
    <row r="265" spans="1:25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</row>
    <row r="266" spans="1:25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</row>
    <row r="267" spans="1:25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</row>
    <row r="268" spans="1:25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</row>
    <row r="269" spans="1:25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</row>
    <row r="270" spans="1:25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</row>
    <row r="271" spans="1:25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</row>
    <row r="272" spans="1:25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</row>
    <row r="273" spans="1:25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</row>
    <row r="274" spans="1:25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</row>
    <row r="275" spans="1:25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</row>
    <row r="276" spans="1:25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</row>
    <row r="277" spans="1:25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</row>
    <row r="278" spans="1:25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</row>
    <row r="279" spans="1:25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</row>
    <row r="280" spans="1:25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</row>
    <row r="281" spans="1:25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</row>
    <row r="282" spans="1:25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</row>
    <row r="283" spans="1:25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</row>
    <row r="284" spans="1:25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</row>
    <row r="285" spans="1:25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</row>
    <row r="286" spans="1:25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</row>
    <row r="287" spans="1:25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</row>
    <row r="288" spans="1:25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</row>
    <row r="289" spans="1:25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</row>
    <row r="290" spans="1:25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</row>
    <row r="291" spans="1:25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</row>
    <row r="292" spans="1:25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</row>
    <row r="293" spans="1:25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</row>
    <row r="294" spans="1:25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</row>
    <row r="295" spans="1:25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</row>
    <row r="296" spans="1:25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</row>
    <row r="297" spans="1:25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</row>
    <row r="298" spans="1:25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</row>
    <row r="299" spans="1:25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</row>
    <row r="300" spans="1:25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</row>
    <row r="301" spans="1:25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</row>
    <row r="302" spans="1:25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</row>
    <row r="303" spans="1:25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</row>
    <row r="304" spans="1:25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</row>
    <row r="305" spans="1:25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</row>
    <row r="306" spans="1:25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</row>
    <row r="307" spans="1:25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</row>
    <row r="308" spans="1:25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</row>
    <row r="309" spans="1:25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</row>
    <row r="310" spans="1:25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</row>
    <row r="311" spans="1:25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</row>
    <row r="312" spans="1:25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</row>
    <row r="313" spans="1:25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</row>
    <row r="314" spans="1:25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</row>
    <row r="315" spans="1:25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</row>
    <row r="316" spans="1:25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</row>
    <row r="317" spans="1:25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</row>
    <row r="318" spans="1:25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</row>
    <row r="319" spans="1:25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</row>
    <row r="320" spans="1:25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</row>
    <row r="321" spans="1:28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</row>
    <row r="322" spans="1:28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</row>
    <row r="323" spans="1:28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</row>
    <row r="324" spans="1:28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</row>
    <row r="325" spans="1:28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</row>
    <row r="326" spans="1:28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</row>
    <row r="327" spans="1:28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  <c r="JV327" s="1"/>
    </row>
    <row r="328" spans="1:28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  <c r="JV328" s="1"/>
    </row>
    <row r="329" spans="1:28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  <c r="JV329" s="1"/>
    </row>
    <row r="330" spans="1:28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  <c r="JV330" s="1"/>
    </row>
    <row r="331" spans="1:28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  <c r="JV331" s="1"/>
    </row>
    <row r="332" spans="1:28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  <c r="JV332" s="1"/>
    </row>
    <row r="333" spans="1:28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  <c r="JV333" s="1"/>
    </row>
    <row r="334" spans="1:28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</row>
    <row r="335" spans="1:28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</row>
    <row r="336" spans="1:28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</row>
    <row r="337" spans="1:28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</row>
    <row r="338" spans="1:28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</row>
    <row r="339" spans="1:28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</row>
    <row r="340" spans="1:28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</row>
    <row r="341" spans="1:28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</row>
    <row r="342" spans="1:28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</row>
    <row r="343" spans="1:28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</row>
    <row r="344" spans="1:28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</row>
    <row r="345" spans="1:28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</row>
    <row r="346" spans="1:28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</row>
    <row r="347" spans="1:28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</row>
    <row r="348" spans="1:28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</row>
    <row r="349" spans="1:28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</row>
    <row r="350" spans="1:28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</row>
    <row r="351" spans="1:28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</row>
    <row r="352" spans="1:28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</row>
    <row r="353" spans="1:28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</row>
    <row r="354" spans="1:28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</row>
    <row r="355" spans="1:28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</row>
    <row r="356" spans="1:28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</row>
    <row r="357" spans="1:28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</row>
    <row r="358" spans="1:28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</row>
    <row r="359" spans="1:28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</row>
    <row r="360" spans="1:28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</row>
    <row r="361" spans="1:28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</row>
    <row r="362" spans="1:28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</row>
    <row r="363" spans="1:28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</row>
    <row r="364" spans="1:28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</row>
    <row r="365" spans="1:28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</row>
    <row r="366" spans="1:28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</row>
    <row r="367" spans="1:28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</row>
    <row r="368" spans="1:28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</row>
    <row r="369" spans="1:28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</row>
    <row r="370" spans="1:28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</row>
    <row r="371" spans="1:28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</row>
    <row r="372" spans="1:28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</row>
    <row r="373" spans="1:28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</row>
    <row r="374" spans="1:28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</row>
    <row r="375" spans="1:28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</row>
    <row r="376" spans="1:28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</row>
    <row r="377" spans="1:28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</row>
    <row r="378" spans="1:28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</row>
    <row r="379" spans="1:28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</row>
    <row r="380" spans="1:28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</row>
    <row r="381" spans="1:28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</row>
    <row r="382" spans="1:2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</row>
    <row r="383" spans="1:28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</row>
    <row r="384" spans="1:28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</row>
    <row r="385" spans="1:28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</row>
    <row r="386" spans="1:28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</row>
    <row r="387" spans="1:28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</row>
    <row r="388" spans="1:28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</row>
    <row r="389" spans="1:28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</row>
    <row r="390" spans="1:28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</row>
    <row r="391" spans="1:28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</row>
    <row r="392" spans="1:28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</row>
    <row r="393" spans="1:28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</row>
    <row r="394" spans="1:28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</row>
    <row r="395" spans="1:28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</row>
    <row r="396" spans="1:28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</row>
    <row r="397" spans="1:28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</row>
    <row r="398" spans="1:28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</row>
    <row r="399" spans="1:28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</row>
    <row r="400" spans="1:28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</row>
    <row r="401" spans="1:28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</row>
    <row r="402" spans="1:28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</row>
    <row r="403" spans="1:28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</row>
    <row r="404" spans="1:28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</row>
    <row r="405" spans="1:28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</row>
    <row r="406" spans="1:28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</row>
    <row r="407" spans="1:28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</row>
    <row r="408" spans="1:28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</row>
    <row r="409" spans="1:28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</row>
    <row r="410" spans="1:28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</row>
    <row r="411" spans="1:28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</row>
    <row r="412" spans="1:28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</row>
    <row r="413" spans="1:28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</row>
    <row r="414" spans="1:28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</row>
    <row r="415" spans="1:28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</row>
    <row r="416" spans="1:28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</row>
    <row r="417" spans="1:28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</row>
    <row r="418" spans="1:28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</row>
    <row r="419" spans="1:28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</row>
    <row r="420" spans="1:28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</row>
    <row r="421" spans="1:28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</row>
    <row r="422" spans="1:28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</row>
    <row r="423" spans="1:28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</row>
    <row r="424" spans="1:28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</row>
    <row r="425" spans="1:28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</row>
    <row r="426" spans="1:28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</row>
    <row r="427" spans="1:28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</row>
    <row r="428" spans="1:28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</row>
    <row r="429" spans="1:28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</row>
    <row r="430" spans="1:28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</row>
    <row r="431" spans="1:28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</row>
    <row r="432" spans="1:28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</row>
    <row r="433" spans="1:28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</row>
    <row r="434" spans="1:28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</row>
    <row r="435" spans="1:28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</row>
    <row r="436" spans="1:28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</row>
    <row r="437" spans="1:28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</row>
    <row r="438" spans="1:28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</row>
    <row r="439" spans="1:28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</row>
    <row r="440" spans="1:28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</row>
    <row r="441" spans="1:28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</row>
    <row r="442" spans="1:28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</row>
    <row r="443" spans="1:28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</row>
    <row r="444" spans="1:28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</row>
    <row r="445" spans="1:28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</row>
    <row r="446" spans="1:28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</row>
    <row r="447" spans="1:28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</row>
    <row r="448" spans="1:28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</row>
    <row r="449" spans="1:28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</row>
    <row r="450" spans="1:28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</row>
    <row r="451" spans="1:28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</row>
    <row r="452" spans="1:28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</row>
    <row r="453" spans="1:28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</row>
    <row r="454" spans="1:28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</row>
    <row r="455" spans="1:28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</row>
    <row r="456" spans="1:28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</row>
    <row r="457" spans="1:28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</row>
    <row r="458" spans="1:28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</row>
    <row r="459" spans="1:28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</row>
    <row r="460" spans="1:28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</row>
    <row r="461" spans="1:28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</row>
    <row r="462" spans="1:28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</row>
    <row r="463" spans="1:28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</row>
    <row r="464" spans="1:28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</row>
    <row r="465" spans="1:28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</row>
    <row r="466" spans="1:28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</row>
    <row r="467" spans="1:28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</row>
    <row r="468" spans="1:28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</row>
    <row r="469" spans="1:28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</row>
    <row r="470" spans="1:28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</row>
    <row r="471" spans="1:28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</row>
    <row r="472" spans="1:28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</row>
    <row r="473" spans="1:28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</row>
    <row r="474" spans="1:28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</row>
    <row r="475" spans="1:28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</row>
    <row r="476" spans="1:28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</row>
    <row r="477" spans="1:28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</row>
    <row r="478" spans="1:28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</row>
    <row r="479" spans="1:28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</row>
    <row r="480" spans="1:28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</row>
    <row r="481" spans="1:28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</row>
    <row r="482" spans="1:2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</row>
    <row r="483" spans="1:28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</row>
    <row r="484" spans="1:28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</row>
    <row r="485" spans="1:28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</row>
    <row r="486" spans="1:28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</row>
    <row r="487" spans="1:28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</row>
    <row r="488" spans="1:28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</row>
    <row r="489" spans="1:28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</row>
    <row r="490" spans="1:28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</row>
    <row r="491" spans="1:28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</row>
    <row r="492" spans="1:28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</row>
    <row r="493" spans="1:28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</row>
    <row r="494" spans="1:28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</row>
    <row r="495" spans="1:28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</row>
    <row r="496" spans="1:28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</row>
    <row r="497" spans="1:28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</row>
    <row r="498" spans="1:28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</row>
    <row r="499" spans="1:28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</row>
    <row r="500" spans="1:28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</row>
    <row r="501" spans="1:28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</row>
    <row r="502" spans="1:28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</row>
    <row r="503" spans="1:28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</row>
    <row r="504" spans="1:28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</row>
    <row r="505" spans="1:28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</row>
    <row r="506" spans="1:28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</row>
    <row r="507" spans="1:28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</row>
    <row r="508" spans="1:28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</row>
    <row r="509" spans="1:28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</row>
    <row r="510" spans="1:28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</row>
    <row r="511" spans="1:28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</row>
    <row r="512" spans="1:28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</row>
    <row r="513" spans="1:28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</row>
    <row r="514" spans="1:28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</row>
    <row r="515" spans="1:28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</row>
    <row r="516" spans="1:28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</row>
    <row r="517" spans="1:28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</row>
    <row r="518" spans="1:28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</row>
    <row r="519" spans="1:28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</row>
    <row r="520" spans="1:28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</row>
    <row r="521" spans="1:28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</row>
    <row r="522" spans="1:28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</row>
    <row r="523" spans="1:28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</row>
    <row r="524" spans="1:28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</row>
    <row r="525" spans="1:28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</row>
    <row r="526" spans="1:28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</row>
    <row r="527" spans="1:28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</row>
    <row r="528" spans="1:28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</row>
    <row r="529" spans="1:28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</row>
    <row r="530" spans="1:28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</row>
    <row r="531" spans="1:28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</row>
    <row r="532" spans="1:28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</row>
    <row r="533" spans="1:28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</row>
    <row r="534" spans="1:28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</row>
    <row r="535" spans="1:28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</row>
    <row r="536" spans="1:28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</row>
    <row r="537" spans="1:28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</row>
    <row r="538" spans="1:28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</row>
    <row r="539" spans="1:28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</row>
    <row r="540" spans="1:28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</row>
    <row r="541" spans="1:28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</row>
    <row r="542" spans="1:28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</row>
    <row r="543" spans="1:28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</row>
    <row r="544" spans="1:28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</row>
    <row r="545" spans="1:28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</row>
    <row r="546" spans="1:28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</row>
    <row r="547" spans="1:28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</row>
    <row r="548" spans="1:28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</row>
    <row r="549" spans="1:28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</row>
    <row r="550" spans="1:28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</row>
    <row r="551" spans="1:28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</row>
    <row r="552" spans="1:28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</row>
    <row r="553" spans="1:28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</row>
    <row r="554" spans="1:28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</row>
    <row r="555" spans="1:28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</row>
    <row r="556" spans="1:28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</row>
    <row r="557" spans="1:28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</row>
    <row r="558" spans="1:28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</row>
    <row r="559" spans="1:28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</row>
    <row r="560" spans="1:28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</row>
    <row r="561" spans="1:28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</row>
    <row r="562" spans="1:28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</row>
    <row r="563" spans="1:28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</row>
    <row r="564" spans="1:28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</row>
    <row r="565" spans="1:28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</row>
    <row r="566" spans="1:28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</row>
    <row r="567" spans="1:28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</row>
    <row r="568" spans="1:28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</row>
    <row r="569" spans="1:28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</row>
    <row r="570" spans="1:28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</row>
    <row r="571" spans="1:28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</row>
    <row r="572" spans="1:28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</row>
    <row r="573" spans="1:28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</row>
    <row r="574" spans="1:28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</row>
    <row r="575" spans="1:28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</row>
    <row r="576" spans="1:28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</row>
    <row r="577" spans="1:28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</row>
    <row r="578" spans="1:28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</row>
    <row r="579" spans="1:28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</row>
    <row r="580" spans="1:28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</row>
    <row r="581" spans="1:28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</row>
    <row r="582" spans="1:2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</row>
    <row r="583" spans="1:28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</row>
    <row r="584" spans="1:28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</row>
    <row r="585" spans="1:28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</row>
    <row r="586" spans="1:28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</row>
    <row r="587" spans="1:28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</row>
    <row r="588" spans="1:28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</row>
    <row r="589" spans="1:28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</row>
    <row r="590" spans="1:28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</row>
    <row r="591" spans="1:28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</row>
    <row r="592" spans="1:28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</row>
    <row r="593" spans="1:28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</row>
    <row r="594" spans="1:28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</row>
    <row r="595" spans="1:28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</row>
    <row r="596" spans="1:28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</row>
    <row r="597" spans="1:28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</row>
    <row r="598" spans="1:28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</row>
    <row r="599" spans="1:28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</row>
    <row r="600" spans="1:28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</row>
    <row r="601" spans="1:28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</row>
    <row r="602" spans="1:28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</row>
    <row r="603" spans="1:28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</row>
    <row r="604" spans="1:28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</row>
    <row r="605" spans="1:28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</row>
    <row r="606" spans="1:28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</row>
    <row r="607" spans="1:28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</row>
    <row r="608" spans="1:28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</row>
    <row r="609" spans="1:28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</row>
    <row r="610" spans="1:28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</row>
    <row r="611" spans="1:28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</row>
    <row r="612" spans="1:28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</row>
    <row r="613" spans="1:28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</row>
    <row r="614" spans="1:28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</row>
    <row r="615" spans="1:28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</row>
    <row r="616" spans="1:28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</row>
    <row r="617" spans="1:28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</row>
    <row r="618" spans="1:28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</row>
    <row r="619" spans="1:28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</row>
    <row r="620" spans="1:28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</row>
    <row r="621" spans="1:28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</row>
    <row r="622" spans="1:28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</row>
    <row r="623" spans="1:28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</row>
    <row r="624" spans="1:28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</row>
    <row r="625" spans="1:28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</row>
    <row r="626" spans="1:28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</row>
    <row r="627" spans="1:28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</row>
    <row r="628" spans="1:28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</row>
    <row r="629" spans="1:28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</row>
    <row r="630" spans="1:28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</row>
    <row r="631" spans="1:28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</row>
    <row r="632" spans="1:28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</row>
    <row r="633" spans="1:28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</row>
    <row r="634" spans="1:28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</row>
    <row r="635" spans="1:28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</row>
    <row r="636" spans="1:28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</row>
    <row r="637" spans="1:28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</row>
    <row r="638" spans="1:28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</row>
    <row r="639" spans="1:28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</row>
    <row r="640" spans="1:28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</row>
    <row r="641" spans="1:28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</row>
    <row r="642" spans="1:28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</row>
    <row r="643" spans="1:28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</row>
    <row r="644" spans="1:28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</row>
    <row r="645" spans="1:28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</row>
    <row r="646" spans="1:28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</row>
    <row r="647" spans="1:28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</row>
    <row r="648" spans="1:28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</row>
    <row r="649" spans="1:28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</row>
    <row r="650" spans="1:28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</row>
    <row r="651" spans="1:28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</row>
    <row r="652" spans="1:28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</row>
    <row r="653" spans="1:28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</row>
    <row r="654" spans="1:28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</row>
    <row r="655" spans="1:28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</row>
    <row r="656" spans="1:28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</row>
    <row r="657" spans="1:28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</row>
    <row r="658" spans="1:28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</row>
    <row r="659" spans="1:28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</row>
    <row r="660" spans="1:28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</row>
    <row r="661" spans="1:28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</row>
    <row r="662" spans="1:28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</row>
    <row r="663" spans="1:28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</row>
    <row r="664" spans="1:28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</row>
    <row r="665" spans="1:28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</row>
    <row r="666" spans="1:28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</row>
    <row r="667" spans="1:28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</row>
    <row r="668" spans="1:28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</row>
    <row r="669" spans="1:28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</row>
    <row r="670" spans="1:28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</row>
    <row r="671" spans="1:28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</row>
    <row r="672" spans="1:28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</row>
    <row r="673" spans="1:28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</row>
    <row r="674" spans="1:28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</row>
    <row r="675" spans="1:28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</row>
    <row r="676" spans="1:28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</row>
    <row r="677" spans="1:28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</row>
    <row r="678" spans="1:28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</row>
    <row r="679" spans="1:28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</row>
    <row r="680" spans="1:28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</row>
    <row r="681" spans="1:28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</row>
    <row r="682" spans="1:2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</row>
    <row r="683" spans="1:28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</row>
    <row r="684" spans="1:28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</row>
    <row r="685" spans="1:28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</row>
    <row r="686" spans="1:28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</row>
    <row r="687" spans="1:28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</row>
    <row r="688" spans="1:28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</row>
    <row r="689" spans="1:28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</row>
    <row r="690" spans="1:28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</row>
    <row r="691" spans="1:28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</row>
    <row r="692" spans="1:28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</row>
    <row r="693" spans="1:28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</row>
    <row r="694" spans="1:28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</row>
    <row r="695" spans="1:28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</row>
    <row r="696" spans="1:28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</row>
    <row r="697" spans="1:28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</row>
    <row r="698" spans="1:28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</row>
    <row r="699" spans="1:28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</row>
    <row r="700" spans="1:28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</row>
    <row r="701" spans="1:28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</row>
    <row r="702" spans="1:28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</row>
    <row r="703" spans="1:28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</row>
    <row r="704" spans="1:28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</row>
    <row r="705" spans="1:28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</row>
    <row r="706" spans="1:28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</row>
    <row r="707" spans="1:28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</row>
    <row r="708" spans="1:28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</row>
    <row r="709" spans="1:28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</row>
    <row r="710" spans="1:28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</row>
    <row r="711" spans="1:28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</row>
    <row r="712" spans="1:28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</row>
    <row r="713" spans="1:28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</row>
    <row r="714" spans="1:28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</row>
    <row r="715" spans="1:28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</row>
    <row r="716" spans="1:28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</row>
    <row r="717" spans="1:28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</row>
    <row r="718" spans="1:28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</row>
    <row r="719" spans="1:28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</row>
    <row r="720" spans="1:28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</row>
    <row r="721" spans="1:28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</row>
    <row r="722" spans="1:28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</row>
    <row r="723" spans="1:28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</row>
    <row r="724" spans="1:28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</row>
    <row r="725" spans="1:28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</row>
    <row r="726" spans="1:28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</row>
    <row r="727" spans="1:28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</row>
    <row r="728" spans="1:28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</row>
    <row r="729" spans="1:28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</row>
    <row r="730" spans="1:28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</row>
    <row r="731" spans="1:28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</row>
    <row r="732" spans="1:28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</row>
    <row r="733" spans="1:28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</row>
    <row r="734" spans="1:28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</row>
    <row r="735" spans="1:28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</row>
    <row r="736" spans="1:28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</row>
    <row r="737" spans="1:28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</row>
    <row r="738" spans="1:28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</row>
    <row r="739" spans="1:28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</row>
    <row r="740" spans="1:28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</row>
    <row r="741" spans="1:28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</row>
    <row r="742" spans="1:28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</row>
    <row r="743" spans="1:28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</row>
    <row r="744" spans="1:28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</row>
    <row r="745" spans="1:28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</row>
    <row r="746" spans="1:28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</row>
    <row r="747" spans="1:28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</row>
    <row r="748" spans="1:28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</row>
    <row r="749" spans="1:28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</row>
    <row r="750" spans="1:28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</row>
    <row r="751" spans="1:28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</row>
    <row r="752" spans="1:28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</row>
    <row r="753" spans="1:28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</row>
    <row r="754" spans="1:28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</row>
    <row r="755" spans="1:28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</row>
    <row r="756" spans="1:28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</row>
    <row r="757" spans="1:28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</row>
    <row r="758" spans="1:28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</row>
    <row r="759" spans="1:28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</row>
    <row r="760" spans="1:28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</row>
    <row r="761" spans="1:28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</row>
    <row r="762" spans="1:28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</row>
    <row r="763" spans="1:28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</row>
    <row r="764" spans="1:28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</row>
    <row r="765" spans="1:28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</row>
    <row r="766" spans="1:28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</row>
    <row r="767" spans="1:28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</row>
    <row r="768" spans="1:28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</row>
    <row r="769" spans="1:28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</row>
    <row r="770" spans="1:28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</row>
    <row r="771" spans="1:28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</row>
    <row r="772" spans="1:28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</row>
    <row r="773" spans="1:28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</row>
    <row r="774" spans="1:28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</row>
    <row r="775" spans="1:28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</row>
    <row r="776" spans="1:28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</row>
    <row r="777" spans="1:28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</row>
    <row r="778" spans="1:28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</row>
    <row r="779" spans="1:28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</row>
    <row r="780" spans="1:28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</row>
    <row r="781" spans="1:28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</row>
    <row r="782" spans="1:2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</row>
    <row r="783" spans="1:28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</row>
    <row r="784" spans="1:28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</row>
    <row r="785" spans="1:28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</row>
    <row r="786" spans="1:28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</row>
    <row r="787" spans="1:28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</row>
    <row r="788" spans="1:28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</row>
    <row r="789" spans="1:28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</row>
    <row r="790" spans="1:28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</row>
    <row r="791" spans="1:28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</row>
    <row r="792" spans="1:28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</row>
    <row r="793" spans="1:28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</row>
    <row r="794" spans="1:28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</row>
    <row r="795" spans="1:28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</row>
    <row r="796" spans="1:28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</row>
    <row r="797" spans="1:28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</row>
    <row r="798" spans="1:28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</row>
    <row r="799" spans="1:28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</row>
    <row r="800" spans="1:28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</row>
    <row r="801" spans="1:28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</row>
    <row r="802" spans="1:28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</row>
    <row r="803" spans="1:28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</row>
    <row r="804" spans="1:28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</row>
    <row r="805" spans="1:28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</row>
    <row r="806" spans="1:28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</row>
    <row r="807" spans="1:28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</row>
    <row r="808" spans="1:28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</row>
    <row r="809" spans="1:28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</row>
    <row r="810" spans="1:28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</row>
    <row r="811" spans="1:28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</row>
    <row r="812" spans="1:28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</row>
    <row r="813" spans="1:28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</row>
    <row r="814" spans="1:28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</row>
    <row r="815" spans="1:28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</row>
    <row r="816" spans="1:28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</row>
    <row r="817" spans="1:28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</row>
    <row r="818" spans="1:28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</row>
    <row r="819" spans="1:28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</row>
    <row r="820" spans="1:28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</row>
    <row r="821" spans="1:28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</row>
    <row r="822" spans="1:28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</row>
    <row r="823" spans="1:28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</row>
    <row r="824" spans="1:28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</row>
    <row r="825" spans="1:28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</row>
    <row r="826" spans="1:28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</row>
    <row r="827" spans="1:28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</row>
    <row r="828" spans="1:28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</row>
    <row r="829" spans="1:28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</row>
    <row r="830" spans="1:28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</row>
    <row r="831" spans="1:28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</row>
    <row r="832" spans="1:28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</row>
    <row r="833" spans="1:28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</row>
    <row r="834" spans="1:28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</row>
    <row r="835" spans="1:28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</row>
    <row r="836" spans="1:28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</row>
    <row r="837" spans="1:28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</row>
    <row r="838" spans="1:28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</row>
    <row r="839" spans="1:28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</row>
    <row r="840" spans="1:28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</row>
    <row r="841" spans="1:28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</row>
    <row r="842" spans="1:28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</row>
    <row r="843" spans="1:28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</row>
    <row r="844" spans="1:28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</row>
    <row r="845" spans="1:28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</row>
    <row r="846" spans="1:28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</row>
    <row r="847" spans="1:28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</row>
    <row r="848" spans="1:28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</row>
    <row r="849" spans="1:28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</row>
    <row r="850" spans="1:28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</row>
    <row r="851" spans="1:28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</row>
    <row r="852" spans="1:28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</row>
    <row r="853" spans="1:28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</row>
    <row r="854" spans="1:28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</row>
    <row r="855" spans="1:28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</row>
    <row r="856" spans="1:28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</row>
    <row r="857" spans="1:28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</row>
    <row r="858" spans="1:28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</row>
    <row r="859" spans="1:28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</row>
    <row r="860" spans="1:28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</row>
    <row r="861" spans="1:28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</row>
    <row r="862" spans="1:28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</row>
    <row r="863" spans="1:28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</row>
    <row r="864" spans="1:28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</row>
    <row r="865" spans="1:28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</row>
    <row r="866" spans="1:28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</row>
    <row r="867" spans="1:28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</row>
    <row r="868" spans="1:28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</row>
    <row r="869" spans="1:28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</row>
    <row r="870" spans="1:28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</row>
    <row r="871" spans="1:28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</row>
    <row r="872" spans="1:28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</row>
    <row r="873" spans="1:28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</row>
    <row r="874" spans="1:28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</row>
    <row r="875" spans="1:28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</row>
    <row r="876" spans="1:28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</row>
    <row r="877" spans="1:28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</row>
    <row r="878" spans="1:28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</row>
    <row r="879" spans="1:28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</row>
    <row r="880" spans="1:28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</row>
    <row r="881" spans="1:28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</row>
    <row r="882" spans="1:2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</row>
    <row r="883" spans="1:28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</row>
    <row r="884" spans="1:28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</row>
    <row r="885" spans="1:28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</row>
    <row r="886" spans="1:28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</row>
    <row r="887" spans="1:28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</row>
    <row r="888" spans="1:28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</row>
    <row r="889" spans="1:28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</row>
    <row r="890" spans="1:28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</row>
    <row r="891" spans="1:28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</row>
    <row r="892" spans="1:28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</row>
    <row r="893" spans="1:28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</row>
    <row r="894" spans="1:28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</row>
    <row r="895" spans="1:28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</row>
    <row r="896" spans="1:28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</row>
    <row r="897" spans="1:28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</row>
    <row r="898" spans="1:28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</row>
    <row r="899" spans="1:28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</row>
    <row r="900" spans="1:28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</row>
    <row r="901" spans="1:28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</row>
    <row r="902" spans="1:28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</row>
    <row r="903" spans="1:28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</row>
    <row r="904" spans="1:28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</row>
    <row r="905" spans="1:28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</row>
    <row r="906" spans="1:28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</row>
    <row r="907" spans="1:28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</row>
    <row r="908" spans="1:28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</row>
    <row r="909" spans="1:28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</row>
    <row r="910" spans="1:28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</row>
    <row r="911" spans="1:28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</row>
    <row r="912" spans="1:28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</row>
    <row r="913" spans="1:28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</row>
    <row r="914" spans="1:28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</row>
    <row r="915" spans="1:28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</row>
    <row r="916" spans="1:28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</row>
    <row r="917" spans="1:28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</row>
    <row r="918" spans="1:28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</row>
    <row r="919" spans="1:28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</row>
    <row r="920" spans="1:28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</row>
    <row r="921" spans="1:28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</row>
    <row r="922" spans="1:28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</row>
    <row r="923" spans="1:28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</row>
    <row r="924" spans="1:28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</row>
    <row r="925" spans="1:28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</row>
    <row r="926" spans="1:28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</row>
    <row r="927" spans="1:28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</row>
    <row r="928" spans="1:28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</row>
    <row r="929" spans="1:28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</row>
    <row r="930" spans="1:28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</row>
    <row r="931" spans="1:28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</row>
    <row r="932" spans="1:28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</row>
    <row r="933" spans="1:28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</row>
    <row r="934" spans="1:28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</row>
    <row r="935" spans="1:28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</row>
    <row r="936" spans="1:28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</row>
    <row r="937" spans="1:28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</row>
    <row r="938" spans="1:28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</row>
    <row r="939" spans="1:28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</row>
    <row r="940" spans="1:28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</row>
    <row r="941" spans="1:28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</row>
    <row r="942" spans="1:28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</row>
    <row r="943" spans="1:28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</row>
    <row r="944" spans="1:28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</row>
    <row r="945" spans="1:28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</row>
    <row r="946" spans="1:28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</row>
    <row r="947" spans="1:28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</row>
    <row r="948" spans="1:28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</row>
    <row r="949" spans="1:28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</row>
    <row r="950" spans="1:28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</row>
    <row r="951" spans="1:28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</row>
    <row r="952" spans="1:28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</row>
    <row r="953" spans="1:28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</row>
    <row r="954" spans="1:28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</row>
    <row r="955" spans="1:28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</row>
    <row r="956" spans="1:28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</row>
    <row r="957" spans="1:28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</row>
    <row r="958" spans="1:28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</row>
    <row r="959" spans="1:28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</row>
    <row r="960" spans="1:28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</row>
    <row r="961" spans="1:28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</row>
    <row r="962" spans="1:28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</row>
    <row r="963" spans="1:28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</row>
    <row r="964" spans="1:28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</row>
    <row r="965" spans="1:28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</row>
    <row r="966" spans="1:28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</row>
    <row r="967" spans="1:28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</row>
    <row r="968" spans="1:28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</row>
    <row r="969" spans="1:28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</row>
    <row r="970" spans="1:28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</row>
    <row r="971" spans="1:28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</row>
    <row r="972" spans="1:28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</row>
    <row r="973" spans="1:28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</row>
    <row r="974" spans="1:28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</row>
    <row r="975" spans="1:28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</row>
    <row r="976" spans="1:28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</row>
    <row r="977" spans="1:28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</row>
    <row r="978" spans="1:28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</row>
    <row r="979" spans="1:28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</row>
    <row r="980" spans="1:28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</row>
    <row r="981" spans="1:28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</row>
    <row r="982" spans="1:2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</row>
    <row r="983" spans="1:28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</row>
    <row r="984" spans="1:28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</row>
    <row r="985" spans="1:28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</row>
    <row r="986" spans="1:28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</row>
    <row r="987" spans="1:28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</row>
    <row r="988" spans="1:28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</row>
    <row r="989" spans="1:28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</row>
    <row r="990" spans="1:28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</row>
    <row r="991" spans="1:28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</row>
    <row r="992" spans="1:28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</row>
    <row r="993" spans="1:28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</row>
    <row r="994" spans="1:28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</row>
    <row r="995" spans="1:28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</row>
    <row r="996" spans="1:28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</row>
    <row r="997" spans="1:28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</row>
    <row r="998" spans="1:28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</row>
    <row r="999" spans="1:28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</row>
    <row r="1000" spans="1:28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</row>
    <row r="1001" spans="1:28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</row>
    <row r="1002" spans="1:28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</row>
    <row r="1003" spans="1:28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</row>
    <row r="1004" spans="1:28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</row>
    <row r="1005" spans="1:28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</row>
    <row r="1006" spans="1:28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</row>
    <row r="1007" spans="1:28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</row>
    <row r="1008" spans="1:28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</row>
    <row r="1009" spans="1:28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</row>
    <row r="1010" spans="1:28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</row>
    <row r="1011" spans="1:28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</row>
    <row r="1012" spans="1:28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</row>
    <row r="1013" spans="1:28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</row>
    <row r="1014" spans="1:28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</row>
    <row r="1015" spans="1:28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</row>
    <row r="1016" spans="1:28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</row>
  </sheetData>
  <mergeCells count="8">
    <mergeCell ref="B1:I1"/>
    <mergeCell ref="B41:I41"/>
    <mergeCell ref="B3:E3"/>
    <mergeCell ref="B8:F8"/>
    <mergeCell ref="B24:D24"/>
    <mergeCell ref="F24:G24"/>
    <mergeCell ref="B33:D33"/>
    <mergeCell ref="F33:G33"/>
  </mergeCells>
  <phoneticPr fontId="3" type="noConversion"/>
  <conditionalFormatting sqref="B26:B30">
    <cfRule type="containsText" dxfId="39" priority="30" operator="containsText" text="En retard">
      <formula>NOT(ISERROR(SEARCH("En retard",B26)))</formula>
    </cfRule>
    <cfRule type="containsText" dxfId="38" priority="31" operator="containsText" text="En attente">
      <formula>NOT(ISERROR(SEARCH("En attente",B26)))</formula>
    </cfRule>
    <cfRule type="containsText" dxfId="37" priority="32" operator="containsText" text="Terminé">
      <formula>NOT(ISERROR(SEARCH("Terminé",B26)))</formula>
    </cfRule>
    <cfRule type="containsText" dxfId="36" priority="33" operator="containsText" text="En cours">
      <formula>NOT(ISERROR(SEARCH("En cours",B26)))</formula>
    </cfRule>
    <cfRule type="containsText" dxfId="35" priority="34" operator="containsText" text="Non commencé">
      <formula>NOT(ISERROR(SEARCH("Non commencé",B26)))</formula>
    </cfRule>
  </conditionalFormatting>
  <conditionalFormatting sqref="B35:B38">
    <cfRule type="containsText" dxfId="34" priority="9" operator="containsText" text="Faible">
      <formula>NOT(ISERROR(SEARCH("Faible",B35)))</formula>
    </cfRule>
    <cfRule type="containsText" dxfId="33" priority="10" operator="containsText" text="Moyenne">
      <formula>NOT(ISERROR(SEARCH("Moyenne",B35)))</formula>
    </cfRule>
    <cfRule type="containsText" dxfId="32" priority="11" operator="containsText" text="Élevée">
      <formula>NOT(ISERROR(SEARCH("Élevée",B35)))</formula>
    </cfRule>
  </conditionalFormatting>
  <conditionalFormatting sqref="K11:K15 G11:G22">
    <cfRule type="containsText" dxfId="31" priority="35" operator="containsText" text="En retard">
      <formula>NOT(ISERROR(SEARCH("En retard",G11)))</formula>
    </cfRule>
    <cfRule type="containsText" dxfId="30" priority="55" operator="containsText" text="En attente">
      <formula>NOT(ISERROR(SEARCH("En attente",G11)))</formula>
    </cfRule>
    <cfRule type="containsText" dxfId="29" priority="56" operator="containsText" text="Terminé">
      <formula>NOT(ISERROR(SEARCH("Terminé",G11)))</formula>
    </cfRule>
    <cfRule type="containsText" dxfId="28" priority="57" operator="containsText" text="En cours">
      <formula>NOT(ISERROR(SEARCH("En cours",G11)))</formula>
    </cfRule>
    <cfRule type="containsText" dxfId="27" priority="58" operator="containsText" text="Non commencé">
      <formula>NOT(ISERROR(SEARCH("Non commencé",G11)))</formula>
    </cfRule>
  </conditionalFormatting>
  <conditionalFormatting sqref="M11:M14 H11:H22">
    <cfRule type="containsText" dxfId="26" priority="36" operator="containsText" text="Faible">
      <formula>NOT(ISERROR(SEARCH("Faible",H11)))</formula>
    </cfRule>
    <cfRule type="containsText" dxfId="25" priority="37" operator="containsText" text="Moyenne">
      <formula>NOT(ISERROR(SEARCH("Moyenne",H11)))</formula>
    </cfRule>
    <cfRule type="containsText" dxfId="24" priority="38" operator="containsText" text="Élevée">
      <formula>NOT(ISERROR(SEARCH("Élevée",H11)))</formula>
    </cfRule>
  </conditionalFormatting>
  <dataValidations count="2">
    <dataValidation type="list" allowBlank="1" showInputMessage="1" showErrorMessage="1" sqref="G11:G22" xr:uid="{BEF7E677-7619-1544-B928-2846876EF993}">
      <formula1>$K$11:$K$15</formula1>
    </dataValidation>
    <dataValidation type="list" allowBlank="1" showInputMessage="1" showErrorMessage="1" sqref="H11:H22" xr:uid="{9D172C47-4C27-2D41-BCB6-1E823B5B1CF5}">
      <formula1>$M$11:$M$14</formula1>
    </dataValidation>
  </dataValidations>
  <hyperlinks>
    <hyperlink ref="B41:I41" r:id="rId1" display="CLIQUER ICI POUR CRÉER DANS SMARTSHEET" xr:uid="{CC5D7B47-4DCA-4B68-856B-338F871E5E28}"/>
  </hyperlinks>
  <pageMargins left="0.3" right="0.3" top="0.3" bottom="0.3" header="0" footer="0"/>
  <pageSetup scale="65" fitToHeight="0" orientation="landscape" horizontalDpi="4294967292" verticalDpi="4294967292" r:id="rId2"/>
  <rowBreaks count="1" manualBreakCount="1">
    <brk id="6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C985-287A-B741-8480-28034BF1FF2A}">
  <sheetPr>
    <tabColor theme="3" tint="0.79998168889431442"/>
    <pageSetUpPr fitToPage="1"/>
  </sheetPr>
  <dimension ref="A1:JV1023"/>
  <sheetViews>
    <sheetView showGridLines="0" zoomScaleNormal="100" workbookViewId="0"/>
  </sheetViews>
  <sheetFormatPr baseColWidth="10" defaultColWidth="11" defaultRowHeight="13"/>
  <cols>
    <col min="1" max="1" width="3.33203125" style="7" customWidth="1"/>
    <col min="2" max="2" width="35.83203125" style="7" customWidth="1"/>
    <col min="3" max="3" width="24.6640625" style="7" customWidth="1"/>
    <col min="4" max="5" width="10.83203125" style="7" customWidth="1"/>
    <col min="6" max="6" width="28.6640625" style="7" customWidth="1"/>
    <col min="7" max="8" width="20.83203125" style="7" customWidth="1"/>
    <col min="9" max="9" width="50.83203125" style="7" customWidth="1"/>
    <col min="10" max="10" width="3.33203125" style="7" customWidth="1"/>
    <col min="11" max="11" width="19.6640625" style="7" customWidth="1"/>
    <col min="12" max="12" width="3.33203125" style="7" customWidth="1"/>
    <col min="13" max="13" width="13.6640625" style="7" customWidth="1"/>
    <col min="14" max="14" width="3.33203125" style="7" customWidth="1"/>
    <col min="15" max="17" width="11" style="7"/>
    <col min="18" max="18" width="9" style="7" customWidth="1"/>
    <col min="19" max="16384" width="11" style="7"/>
  </cols>
  <sheetData>
    <row r="1" spans="1:258" ht="45" customHeight="1">
      <c r="A1" s="1"/>
      <c r="B1" s="70" t="s">
        <v>7</v>
      </c>
      <c r="C1" s="71"/>
      <c r="D1" s="71"/>
      <c r="E1" s="71"/>
      <c r="F1" s="71"/>
      <c r="G1" s="71"/>
      <c r="H1" s="71"/>
      <c r="I1" s="71"/>
      <c r="J1" s="1"/>
      <c r="K1"/>
      <c r="L1" s="1"/>
      <c r="M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58" s="24" customFormat="1" ht="25" customHeight="1">
      <c r="A2" s="19"/>
      <c r="B2" s="20" t="s">
        <v>8</v>
      </c>
      <c r="C2" s="21"/>
      <c r="D2" s="20"/>
      <c r="E2" s="20"/>
      <c r="F2" s="22" t="s">
        <v>1</v>
      </c>
      <c r="G2" s="23" t="s">
        <v>9</v>
      </c>
      <c r="H2" s="22" t="s">
        <v>10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3" spans="1:258" ht="41.25" customHeight="1" thickBot="1">
      <c r="A3" s="1"/>
      <c r="B3" s="63"/>
      <c r="C3" s="64"/>
      <c r="D3" s="64"/>
      <c r="E3" s="65"/>
      <c r="F3" s="25" t="s">
        <v>2</v>
      </c>
      <c r="G3" s="26"/>
      <c r="H3" s="27">
        <v>1</v>
      </c>
      <c r="I3" s="62" t="s">
        <v>11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258" ht="35" customHeight="1">
      <c r="A4" s="1"/>
      <c r="B4" s="57" t="s">
        <v>12</v>
      </c>
      <c r="C4" s="53"/>
      <c r="D4" s="53"/>
      <c r="E4" s="53"/>
      <c r="F4" s="54"/>
      <c r="G4" s="55"/>
      <c r="H4" s="5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258" ht="40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</row>
    <row r="6" spans="1:258" ht="323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</row>
    <row r="7" spans="1:25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</row>
    <row r="8" spans="1:258" ht="35" customHeight="1">
      <c r="A8" s="1"/>
      <c r="B8" s="66" t="s">
        <v>13</v>
      </c>
      <c r="C8" s="66"/>
      <c r="D8" s="6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</row>
    <row r="9" spans="1:258" ht="25" customHeight="1">
      <c r="A9" s="1"/>
      <c r="B9" s="29" t="s">
        <v>14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</row>
    <row r="10" spans="1:258" s="11" customFormat="1" ht="35" customHeight="1">
      <c r="A10" s="10"/>
      <c r="B10" s="14" t="s">
        <v>15</v>
      </c>
      <c r="C10" s="14" t="s">
        <v>16</v>
      </c>
      <c r="D10" s="34" t="s">
        <v>17</v>
      </c>
      <c r="E10" s="34" t="s">
        <v>18</v>
      </c>
      <c r="F10" s="35" t="s">
        <v>19</v>
      </c>
      <c r="G10" s="14" t="s">
        <v>20</v>
      </c>
      <c r="H10" s="14" t="s">
        <v>21</v>
      </c>
      <c r="I10" s="14" t="s">
        <v>22</v>
      </c>
      <c r="J10" s="10"/>
      <c r="K10" s="14" t="s">
        <v>20</v>
      </c>
      <c r="L10" s="10"/>
      <c r="M10" s="14" t="s">
        <v>21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</row>
    <row r="11" spans="1:258" s="9" customFormat="1" ht="23" customHeight="1">
      <c r="A11" s="8"/>
      <c r="B11" s="3" t="s">
        <v>23</v>
      </c>
      <c r="C11" s="2"/>
      <c r="D11" s="36"/>
      <c r="E11" s="36"/>
      <c r="F11" s="37">
        <f>IF(D11=0,0,E11-D11)</f>
        <v>0</v>
      </c>
      <c r="G11" s="2"/>
      <c r="H11" s="2"/>
      <c r="I11" s="2"/>
      <c r="K11" s="28" t="s">
        <v>24</v>
      </c>
      <c r="L11" s="8"/>
      <c r="M11" s="15" t="s">
        <v>25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</row>
    <row r="12" spans="1:258" s="9" customFormat="1" ht="23" customHeight="1">
      <c r="A12" s="8"/>
      <c r="B12" s="3" t="s">
        <v>26</v>
      </c>
      <c r="C12" s="4"/>
      <c r="D12" s="38"/>
      <c r="E12" s="38"/>
      <c r="F12" s="37">
        <f t="shared" ref="F12:F30" si="0">IF(D12=0,0,E12-D12)</f>
        <v>0</v>
      </c>
      <c r="G12" s="3"/>
      <c r="H12" s="3"/>
      <c r="I12" s="2"/>
      <c r="K12" s="3" t="s">
        <v>27</v>
      </c>
      <c r="L12" s="8"/>
      <c r="M12" s="16" t="s">
        <v>28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</row>
    <row r="13" spans="1:258" s="9" customFormat="1" ht="23" customHeight="1">
      <c r="A13" s="8"/>
      <c r="B13" s="3" t="s">
        <v>29</v>
      </c>
      <c r="C13" s="4"/>
      <c r="D13" s="38"/>
      <c r="E13" s="38"/>
      <c r="F13" s="37">
        <f t="shared" si="0"/>
        <v>0</v>
      </c>
      <c r="G13" s="3"/>
      <c r="H13" s="3"/>
      <c r="I13" s="2"/>
      <c r="K13" s="3" t="s">
        <v>30</v>
      </c>
      <c r="L13" s="8"/>
      <c r="M13" s="17" t="s">
        <v>31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</row>
    <row r="14" spans="1:258" s="9" customFormat="1" ht="23" customHeight="1">
      <c r="A14" s="8"/>
      <c r="B14" s="3" t="s">
        <v>32</v>
      </c>
      <c r="C14" s="12"/>
      <c r="D14" s="38"/>
      <c r="E14" s="38"/>
      <c r="F14" s="37">
        <f t="shared" si="0"/>
        <v>0</v>
      </c>
      <c r="G14" s="3"/>
      <c r="H14" s="3"/>
      <c r="I14" s="2"/>
      <c r="K14" s="12" t="s">
        <v>33</v>
      </c>
      <c r="L14" s="8"/>
      <c r="M14" s="12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</row>
    <row r="15" spans="1:258" s="9" customFormat="1" ht="23" customHeight="1">
      <c r="A15" s="8"/>
      <c r="B15" s="3" t="s">
        <v>34</v>
      </c>
      <c r="C15" s="4"/>
      <c r="D15" s="38"/>
      <c r="E15" s="38"/>
      <c r="F15" s="37">
        <f t="shared" si="0"/>
        <v>0</v>
      </c>
      <c r="G15" s="3"/>
      <c r="H15" s="3"/>
      <c r="I15" s="2"/>
      <c r="J15" s="8"/>
      <c r="K15" s="12" t="s">
        <v>35</v>
      </c>
      <c r="L15" s="8"/>
      <c r="M15" s="1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</row>
    <row r="16" spans="1:258" s="9" customFormat="1" ht="23" customHeight="1">
      <c r="A16" s="8"/>
      <c r="B16" s="3" t="s">
        <v>36</v>
      </c>
      <c r="C16" s="4"/>
      <c r="D16" s="38"/>
      <c r="E16" s="38"/>
      <c r="F16" s="37">
        <f t="shared" si="0"/>
        <v>0</v>
      </c>
      <c r="G16" s="3"/>
      <c r="H16" s="3"/>
      <c r="I16" s="2"/>
      <c r="J16" s="8"/>
      <c r="K16" s="1"/>
      <c r="L16" s="8"/>
      <c r="M16" s="1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</row>
    <row r="17" spans="1:258" s="9" customFormat="1" ht="23" customHeight="1">
      <c r="A17" s="8"/>
      <c r="B17" s="3" t="s">
        <v>37</v>
      </c>
      <c r="C17" s="13"/>
      <c r="D17" s="38"/>
      <c r="E17" s="36"/>
      <c r="F17" s="37">
        <f t="shared" si="0"/>
        <v>0</v>
      </c>
      <c r="G17" s="3"/>
      <c r="H17" s="3"/>
      <c r="I17" s="2"/>
      <c r="J17" s="8"/>
      <c r="K17" s="1"/>
      <c r="L17" s="8"/>
      <c r="M17" s="1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</row>
    <row r="18" spans="1:258" s="9" customFormat="1" ht="23" customHeight="1">
      <c r="A18" s="8"/>
      <c r="B18" s="3" t="s">
        <v>38</v>
      </c>
      <c r="C18" s="13"/>
      <c r="D18" s="38"/>
      <c r="E18" s="36"/>
      <c r="F18" s="37">
        <f t="shared" si="0"/>
        <v>0</v>
      </c>
      <c r="G18" s="3"/>
      <c r="H18" s="3"/>
      <c r="I18" s="2"/>
      <c r="J18" s="8"/>
      <c r="K18" s="1"/>
      <c r="L18" s="8"/>
      <c r="M18" s="1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</row>
    <row r="19" spans="1:258" s="9" customFormat="1" ht="23" customHeight="1">
      <c r="A19" s="8"/>
      <c r="B19" s="3" t="s">
        <v>39</v>
      </c>
      <c r="C19" s="13"/>
      <c r="D19" s="38"/>
      <c r="E19" s="36"/>
      <c r="F19" s="37">
        <f t="shared" si="0"/>
        <v>0</v>
      </c>
      <c r="G19" s="3"/>
      <c r="H19" s="3"/>
      <c r="I19" s="2"/>
      <c r="J19" s="8"/>
      <c r="K19" s="1"/>
      <c r="L19" s="8"/>
      <c r="M19" s="1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</row>
    <row r="20" spans="1:258" s="9" customFormat="1" ht="23" customHeight="1">
      <c r="A20" s="8"/>
      <c r="B20" s="3" t="s">
        <v>40</v>
      </c>
      <c r="C20" s="13"/>
      <c r="D20" s="38"/>
      <c r="E20" s="36"/>
      <c r="F20" s="37">
        <f t="shared" si="0"/>
        <v>0</v>
      </c>
      <c r="G20" s="3"/>
      <c r="H20" s="3"/>
      <c r="I20" s="2"/>
      <c r="J20" s="8"/>
      <c r="K20" s="1"/>
      <c r="L20" s="8"/>
      <c r="M20" s="1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</row>
    <row r="21" spans="1:258" s="9" customFormat="1" ht="23" customHeight="1">
      <c r="A21" s="8"/>
      <c r="B21" s="3" t="s">
        <v>41</v>
      </c>
      <c r="C21" s="13"/>
      <c r="D21" s="38"/>
      <c r="E21" s="36"/>
      <c r="F21" s="37">
        <f t="shared" si="0"/>
        <v>0</v>
      </c>
      <c r="G21" s="3"/>
      <c r="H21" s="3"/>
      <c r="I21" s="2"/>
      <c r="J21" s="8"/>
      <c r="K21" s="1"/>
      <c r="L21" s="8"/>
      <c r="M21" s="1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</row>
    <row r="22" spans="1:258" s="9" customFormat="1" ht="23" customHeight="1">
      <c r="A22" s="8"/>
      <c r="B22" s="3" t="s">
        <v>42</v>
      </c>
      <c r="C22" s="13"/>
      <c r="D22" s="38"/>
      <c r="E22" s="36"/>
      <c r="F22" s="37">
        <f t="shared" si="0"/>
        <v>0</v>
      </c>
      <c r="G22" s="3"/>
      <c r="H22" s="3"/>
      <c r="I22" s="2"/>
      <c r="J22" s="8"/>
      <c r="K22" s="1"/>
      <c r="L22" s="8"/>
      <c r="M22" s="1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</row>
    <row r="23" spans="1:258" s="9" customFormat="1" ht="23" customHeight="1">
      <c r="A23" s="8"/>
      <c r="B23" s="3" t="s">
        <v>43</v>
      </c>
      <c r="C23" s="13"/>
      <c r="D23" s="38"/>
      <c r="E23" s="36"/>
      <c r="F23" s="37">
        <f t="shared" si="0"/>
        <v>0</v>
      </c>
      <c r="G23" s="3"/>
      <c r="H23" s="3"/>
      <c r="I23" s="2"/>
      <c r="J23" s="8"/>
      <c r="K23" s="1"/>
      <c r="L23" s="1"/>
      <c r="M23" s="1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</row>
    <row r="24" spans="1:258" s="9" customFormat="1" ht="23" customHeight="1">
      <c r="A24" s="8"/>
      <c r="B24" s="3" t="s">
        <v>44</v>
      </c>
      <c r="C24" s="13"/>
      <c r="D24" s="38"/>
      <c r="E24" s="36"/>
      <c r="F24" s="37">
        <f t="shared" si="0"/>
        <v>0</v>
      </c>
      <c r="G24" s="3"/>
      <c r="H24" s="3"/>
      <c r="I24" s="2"/>
      <c r="J24" s="8"/>
      <c r="K24" s="1"/>
      <c r="L24" s="1"/>
      <c r="M24" s="1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</row>
    <row r="25" spans="1:258" s="9" customFormat="1" ht="23" customHeight="1">
      <c r="A25" s="8"/>
      <c r="B25" s="3" t="s">
        <v>45</v>
      </c>
      <c r="C25" s="12"/>
      <c r="D25" s="38"/>
      <c r="E25" s="36"/>
      <c r="F25" s="37">
        <f t="shared" si="0"/>
        <v>0</v>
      </c>
      <c r="G25" s="3"/>
      <c r="H25" s="3"/>
      <c r="I25" s="2"/>
      <c r="J25" s="8"/>
      <c r="K25" s="1"/>
      <c r="L25" s="1"/>
      <c r="M25" s="1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</row>
    <row r="26" spans="1:258" s="9" customFormat="1" ht="23" customHeight="1">
      <c r="A26" s="8"/>
      <c r="B26" s="3" t="s">
        <v>46</v>
      </c>
      <c r="C26" s="12"/>
      <c r="D26" s="38"/>
      <c r="E26" s="36"/>
      <c r="F26" s="37">
        <f t="shared" si="0"/>
        <v>0</v>
      </c>
      <c r="G26" s="3"/>
      <c r="H26" s="3"/>
      <c r="I26" s="2"/>
      <c r="J26" s="8"/>
      <c r="K26" s="1"/>
      <c r="L26" s="1"/>
      <c r="M26" s="1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</row>
    <row r="27" spans="1:258" s="9" customFormat="1" ht="23" customHeight="1">
      <c r="A27" s="8"/>
      <c r="B27" s="3" t="s">
        <v>47</v>
      </c>
      <c r="C27" s="12"/>
      <c r="D27" s="38"/>
      <c r="E27" s="36"/>
      <c r="F27" s="37">
        <f t="shared" si="0"/>
        <v>0</v>
      </c>
      <c r="G27" s="3"/>
      <c r="H27" s="3"/>
      <c r="I27" s="2"/>
      <c r="J27" s="8"/>
      <c r="K27" s="1"/>
      <c r="L27" s="1"/>
      <c r="M27" s="1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</row>
    <row r="28" spans="1:258" s="9" customFormat="1" ht="23" customHeight="1">
      <c r="A28" s="8"/>
      <c r="B28" s="3" t="s">
        <v>48</v>
      </c>
      <c r="C28" s="12"/>
      <c r="D28" s="38"/>
      <c r="E28" s="36"/>
      <c r="F28" s="37">
        <f t="shared" si="0"/>
        <v>0</v>
      </c>
      <c r="G28" s="3"/>
      <c r="H28" s="3"/>
      <c r="I28" s="2"/>
      <c r="J28" s="8"/>
      <c r="K28" s="1"/>
      <c r="L28" s="1"/>
      <c r="M28" s="1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</row>
    <row r="29" spans="1:258" s="9" customFormat="1" ht="23" customHeight="1">
      <c r="A29" s="8"/>
      <c r="B29" s="3" t="s">
        <v>49</v>
      </c>
      <c r="C29" s="12"/>
      <c r="D29" s="38"/>
      <c r="E29" s="36"/>
      <c r="F29" s="37">
        <f t="shared" si="0"/>
        <v>0</v>
      </c>
      <c r="G29" s="3"/>
      <c r="H29" s="3"/>
      <c r="I29" s="2"/>
      <c r="J29" s="8"/>
      <c r="K29" s="1"/>
      <c r="L29" s="1"/>
      <c r="M29" s="1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</row>
    <row r="30" spans="1:258" s="9" customFormat="1" ht="23" customHeight="1">
      <c r="A30" s="8"/>
      <c r="B30" s="3" t="s">
        <v>50</v>
      </c>
      <c r="C30" s="12"/>
      <c r="D30" s="38"/>
      <c r="E30" s="36"/>
      <c r="F30" s="37">
        <f t="shared" si="0"/>
        <v>0</v>
      </c>
      <c r="G30" s="3"/>
      <c r="H30" s="3"/>
      <c r="I30" s="2"/>
      <c r="J30" s="8"/>
      <c r="K30" s="1"/>
      <c r="L30" s="1"/>
      <c r="M30" s="1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</row>
    <row r="31" spans="1:25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</row>
    <row r="32" spans="1:258" ht="25" customHeight="1">
      <c r="A32" s="1"/>
      <c r="B32" s="29" t="s">
        <v>51</v>
      </c>
      <c r="C32" s="19" t="s">
        <v>52</v>
      </c>
      <c r="D32" s="1"/>
      <c r="E32" s="1"/>
      <c r="F32" s="29" t="s">
        <v>5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</row>
    <row r="33" spans="1:258" s="18" customFormat="1" ht="23" customHeight="1">
      <c r="B33" s="51" t="s">
        <v>20</v>
      </c>
      <c r="C33" s="52" t="s">
        <v>53</v>
      </c>
      <c r="D33" s="52" t="s">
        <v>3</v>
      </c>
      <c r="F33" s="42" t="s">
        <v>54</v>
      </c>
      <c r="G33" s="40">
        <v>0</v>
      </c>
    </row>
    <row r="34" spans="1:258" s="18" customFormat="1" ht="23" customHeight="1" thickBot="1">
      <c r="B34" s="30" t="s">
        <v>24</v>
      </c>
      <c r="C34" s="45">
        <f>COUNTIF(G11:G30, "Not Started")</f>
        <v>0</v>
      </c>
      <c r="D34" s="46" t="str">
        <f>IFERROR(C34/C39,"")</f>
        <v/>
      </c>
      <c r="F34" s="43" t="s">
        <v>55</v>
      </c>
      <c r="G34" s="41">
        <v>0</v>
      </c>
    </row>
    <row r="35" spans="1:258" s="18" customFormat="1" ht="23" customHeight="1">
      <c r="B35" s="3" t="s">
        <v>27</v>
      </c>
      <c r="C35" s="45">
        <f>COUNTIF(G11:G30, "In Progress")</f>
        <v>0</v>
      </c>
      <c r="D35" s="46" t="str">
        <f>IFERROR(C35/C39,"")</f>
        <v/>
      </c>
    </row>
    <row r="36" spans="1:258" s="18" customFormat="1" ht="23" customHeight="1">
      <c r="B36" s="31" t="s">
        <v>30</v>
      </c>
      <c r="C36" s="45">
        <f>COUNTIF(G11:G30, "Complete")</f>
        <v>0</v>
      </c>
      <c r="D36" s="46" t="str">
        <f>IFERROR(C36/C39,"")</f>
        <v/>
      </c>
    </row>
    <row r="37" spans="1:258" s="18" customFormat="1" ht="23" customHeight="1">
      <c r="B37" s="32" t="s">
        <v>33</v>
      </c>
      <c r="C37" s="45">
        <f>COUNTIF(G11:G30, "Overdue")</f>
        <v>0</v>
      </c>
      <c r="D37" s="46" t="str">
        <f>IFERROR(C37/C39,"")</f>
        <v/>
      </c>
    </row>
    <row r="38" spans="1:258" s="18" customFormat="1" ht="23" customHeight="1" thickBot="1">
      <c r="B38" s="33" t="s">
        <v>35</v>
      </c>
      <c r="C38" s="47">
        <f>COUNTIF(G11:G30, "On Hold")</f>
        <v>0</v>
      </c>
      <c r="D38" s="48" t="str">
        <f>IFERROR(C38/C39,"")</f>
        <v/>
      </c>
    </row>
    <row r="39" spans="1:258" s="18" customFormat="1" ht="23" customHeight="1">
      <c r="B39" s="39" t="s">
        <v>4</v>
      </c>
      <c r="C39" s="49">
        <f>SUM(C34:C38)</f>
        <v>0</v>
      </c>
      <c r="D39" s="50">
        <f>SUM(D34:D38)</f>
        <v>0</v>
      </c>
    </row>
    <row r="40" spans="1:258" s="18" customFormat="1"/>
    <row r="41" spans="1:258" ht="25" customHeight="1">
      <c r="A41" s="1"/>
      <c r="B41" s="29" t="s">
        <v>56</v>
      </c>
      <c r="C41" s="19" t="s">
        <v>52</v>
      </c>
      <c r="D41" s="1"/>
      <c r="E41" s="1"/>
      <c r="F41" s="58" t="s">
        <v>57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</row>
    <row r="42" spans="1:258" s="18" customFormat="1" ht="23" customHeight="1">
      <c r="B42" s="51" t="s">
        <v>21</v>
      </c>
      <c r="C42" s="52" t="s">
        <v>53</v>
      </c>
      <c r="D42" s="52" t="s">
        <v>3</v>
      </c>
      <c r="F42" s="60" t="s">
        <v>58</v>
      </c>
      <c r="G42" s="40">
        <v>0</v>
      </c>
    </row>
    <row r="43" spans="1:258" s="18" customFormat="1" ht="23" customHeight="1">
      <c r="B43" s="15" t="s">
        <v>25</v>
      </c>
      <c r="C43" s="45">
        <f>COUNTIF(H11:H30, "High")</f>
        <v>0</v>
      </c>
      <c r="D43" s="46" t="str">
        <f>IFERROR(C43/C47,"")</f>
        <v/>
      </c>
      <c r="F43" s="59" t="s">
        <v>0</v>
      </c>
      <c r="G43" s="40">
        <v>0</v>
      </c>
    </row>
    <row r="44" spans="1:258" s="18" customFormat="1" ht="23" customHeight="1">
      <c r="B44" s="16" t="s">
        <v>28</v>
      </c>
      <c r="C44" s="45">
        <f>COUNTIF(H11:H30, "Medium")</f>
        <v>0</v>
      </c>
      <c r="D44" s="46" t="str">
        <f>IFERROR(C44/C47,"")</f>
        <v/>
      </c>
      <c r="F44" s="61" t="s">
        <v>59</v>
      </c>
      <c r="G44" s="40">
        <v>0</v>
      </c>
    </row>
    <row r="45" spans="1:258" s="18" customFormat="1" ht="23" customHeight="1">
      <c r="B45" s="17" t="s">
        <v>31</v>
      </c>
      <c r="C45" s="45">
        <f>COUNTIF(H11:H30, "Low")</f>
        <v>0</v>
      </c>
      <c r="D45" s="46" t="str">
        <f>IFERROR(C45/C47,"")</f>
        <v/>
      </c>
      <c r="F45" s="1"/>
      <c r="G45" s="1"/>
    </row>
    <row r="46" spans="1:258" s="18" customFormat="1" ht="23" customHeight="1" thickBot="1">
      <c r="B46" s="44"/>
      <c r="C46" s="47">
        <f>COUNTIF(H11:H30, "...")</f>
        <v>0</v>
      </c>
      <c r="D46" s="48" t="str">
        <f>IFERROR(C46/C47,"")</f>
        <v/>
      </c>
      <c r="F46" s="1"/>
      <c r="G46" s="1"/>
    </row>
    <row r="47" spans="1:258" s="18" customFormat="1" ht="23" customHeight="1">
      <c r="B47" s="39" t="s">
        <v>4</v>
      </c>
      <c r="C47" s="49">
        <f>SUM(C43:C46)</f>
        <v>0</v>
      </c>
      <c r="D47" s="50">
        <f>SUM(D43:D46)</f>
        <v>0</v>
      </c>
      <c r="F47" s="1"/>
      <c r="G47" s="1"/>
    </row>
    <row r="48" spans="1:25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</row>
    <row r="50" spans="1:25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pans="1:25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pans="1:25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pans="1:25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</row>
    <row r="78" spans="1:25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</row>
    <row r="79" spans="1:25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25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</row>
    <row r="82" spans="1:25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</row>
    <row r="83" spans="1:25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</row>
    <row r="84" spans="1:25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</row>
    <row r="85" spans="1:25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</row>
    <row r="86" spans="1:25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</row>
    <row r="87" spans="1:25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</row>
    <row r="88" spans="1:25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</row>
    <row r="89" spans="1:25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</row>
    <row r="90" spans="1:25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</row>
    <row r="91" spans="1:25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</row>
    <row r="92" spans="1:25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</row>
    <row r="93" spans="1:25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</row>
    <row r="94" spans="1:25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</row>
    <row r="95" spans="1:25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</row>
    <row r="97" spans="1:25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</row>
    <row r="98" spans="1:25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</row>
    <row r="99" spans="1:25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</row>
    <row r="100" spans="1:25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</row>
    <row r="101" spans="1:25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</row>
    <row r="102" spans="1:25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</row>
    <row r="103" spans="1:25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</row>
    <row r="104" spans="1:25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</row>
    <row r="105" spans="1:25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</row>
    <row r="106" spans="1:25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</row>
    <row r="107" spans="1:25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</row>
    <row r="108" spans="1:25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</row>
    <row r="109" spans="1:25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</row>
    <row r="111" spans="1:25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</row>
    <row r="112" spans="1:25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</row>
    <row r="113" spans="1:25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</row>
    <row r="114" spans="1:25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</row>
    <row r="115" spans="1:25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</row>
    <row r="116" spans="1:25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</row>
    <row r="117" spans="1:25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</row>
    <row r="118" spans="1:25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</row>
    <row r="119" spans="1:25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</row>
    <row r="120" spans="1:25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</row>
    <row r="121" spans="1:25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</row>
    <row r="122" spans="1:25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</row>
    <row r="123" spans="1:25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</row>
    <row r="125" spans="1:25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</row>
    <row r="128" spans="1:25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</row>
    <row r="129" spans="1:25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</row>
    <row r="132" spans="1:25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</row>
    <row r="133" spans="1:25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</row>
    <row r="136" spans="1:25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</row>
    <row r="140" spans="1:25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</row>
    <row r="141" spans="1:25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</row>
    <row r="142" spans="1:25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</row>
    <row r="145" spans="1:25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</row>
    <row r="148" spans="1:25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</row>
    <row r="149" spans="1:25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</row>
    <row r="150" spans="1:25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</row>
    <row r="151" spans="1:25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</row>
    <row r="155" spans="1:25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</row>
    <row r="156" spans="1:25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</row>
    <row r="157" spans="1:25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</row>
    <row r="158" spans="1:2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</row>
    <row r="159" spans="1:25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</row>
    <row r="160" spans="1:25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</row>
    <row r="163" spans="1:25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</row>
    <row r="164" spans="1:25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</row>
    <row r="168" spans="1:25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</row>
    <row r="169" spans="1:25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</row>
    <row r="170" spans="1:25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</row>
    <row r="171" spans="1:25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</row>
    <row r="172" spans="1:25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</row>
    <row r="173" spans="1:25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</row>
    <row r="174" spans="1:25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</row>
    <row r="175" spans="1:25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</row>
    <row r="176" spans="1:25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</row>
    <row r="177" spans="1:25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</row>
    <row r="181" spans="1:25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</row>
    <row r="182" spans="1:25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</row>
    <row r="183" spans="1:25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</row>
    <row r="184" spans="1:25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</row>
    <row r="185" spans="1:25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</row>
    <row r="186" spans="1:25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</row>
    <row r="187" spans="1:25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</row>
    <row r="188" spans="1:25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</row>
    <row r="189" spans="1:25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</row>
    <row r="190" spans="1:25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</row>
    <row r="191" spans="1:25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</row>
    <row r="192" spans="1:25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</row>
    <row r="193" spans="1:25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</row>
    <row r="194" spans="1:25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</row>
    <row r="195" spans="1:25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</row>
    <row r="196" spans="1:25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</row>
    <row r="197" spans="1:25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</row>
    <row r="198" spans="1:25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</row>
    <row r="199" spans="1:25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</row>
    <row r="200" spans="1:25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</row>
    <row r="201" spans="1:25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</row>
    <row r="202" spans="1:25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</row>
    <row r="203" spans="1:25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</row>
    <row r="204" spans="1:25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</row>
    <row r="205" spans="1:25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</row>
    <row r="206" spans="1:25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</row>
    <row r="207" spans="1:25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</row>
    <row r="208" spans="1:25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</row>
    <row r="209" spans="1:25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</row>
    <row r="210" spans="1:25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</row>
    <row r="211" spans="1:25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</row>
    <row r="213" spans="1:25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</row>
    <row r="215" spans="1:25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</row>
    <row r="216" spans="1:25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</row>
    <row r="217" spans="1:25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</row>
    <row r="218" spans="1:25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</row>
    <row r="219" spans="1:25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</row>
    <row r="220" spans="1:25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</row>
    <row r="221" spans="1:25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</row>
    <row r="222" spans="1:25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</row>
    <row r="223" spans="1:25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</row>
    <row r="224" spans="1:25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</row>
    <row r="225" spans="1:25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</row>
    <row r="226" spans="1:25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</row>
    <row r="227" spans="1:25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</row>
    <row r="228" spans="1:25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</row>
    <row r="229" spans="1:25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</row>
    <row r="230" spans="1:25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</row>
    <row r="231" spans="1:25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</row>
    <row r="232" spans="1:25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</row>
    <row r="233" spans="1:25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</row>
    <row r="234" spans="1:25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</row>
    <row r="235" spans="1:25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</row>
    <row r="236" spans="1:25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</row>
    <row r="237" spans="1:25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</row>
    <row r="238" spans="1:25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</row>
    <row r="239" spans="1:25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</row>
    <row r="240" spans="1:25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</row>
    <row r="241" spans="1:25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</row>
    <row r="242" spans="1:25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</row>
    <row r="243" spans="1:25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</row>
    <row r="244" spans="1:25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</row>
    <row r="245" spans="1:25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</row>
    <row r="246" spans="1:25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</row>
    <row r="247" spans="1:25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</row>
    <row r="248" spans="1:25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</row>
    <row r="249" spans="1:25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</row>
    <row r="250" spans="1:25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</row>
    <row r="251" spans="1:25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</row>
    <row r="252" spans="1:25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</row>
    <row r="253" spans="1:25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</row>
    <row r="254" spans="1:25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</row>
    <row r="255" spans="1:25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</row>
    <row r="256" spans="1:25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</row>
    <row r="257" spans="1:25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</row>
    <row r="258" spans="1: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</row>
    <row r="259" spans="1:25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</row>
    <row r="260" spans="1:25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</row>
    <row r="261" spans="1:25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</row>
    <row r="262" spans="1:25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</row>
    <row r="263" spans="1:25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</row>
    <row r="264" spans="1:25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</row>
    <row r="265" spans="1:25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</row>
    <row r="266" spans="1:25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</row>
    <row r="267" spans="1:25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</row>
    <row r="268" spans="1:25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</row>
    <row r="269" spans="1:25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</row>
    <row r="270" spans="1:25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</row>
    <row r="271" spans="1:25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</row>
    <row r="272" spans="1:25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</row>
    <row r="273" spans="1:25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</row>
    <row r="274" spans="1:25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</row>
    <row r="275" spans="1:25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</row>
    <row r="276" spans="1:25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</row>
    <row r="277" spans="1:25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</row>
    <row r="278" spans="1:25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</row>
    <row r="279" spans="1:25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</row>
    <row r="280" spans="1:25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</row>
    <row r="281" spans="1:25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</row>
    <row r="282" spans="1:25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</row>
    <row r="283" spans="1:25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</row>
    <row r="284" spans="1:25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</row>
    <row r="285" spans="1:25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</row>
    <row r="286" spans="1:25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</row>
    <row r="287" spans="1:25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</row>
    <row r="288" spans="1:25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</row>
    <row r="289" spans="1:25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</row>
    <row r="290" spans="1:25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</row>
    <row r="291" spans="1:25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</row>
    <row r="292" spans="1:25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</row>
    <row r="293" spans="1:25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</row>
    <row r="294" spans="1:25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</row>
    <row r="295" spans="1:25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</row>
    <row r="296" spans="1:25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</row>
    <row r="297" spans="1:25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</row>
    <row r="298" spans="1:25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</row>
    <row r="299" spans="1:25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</row>
    <row r="300" spans="1:25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</row>
    <row r="301" spans="1:25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</row>
    <row r="302" spans="1:25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</row>
    <row r="303" spans="1:25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</row>
    <row r="304" spans="1:25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</row>
    <row r="305" spans="1:25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</row>
    <row r="306" spans="1:25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</row>
    <row r="307" spans="1:25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</row>
    <row r="308" spans="1:25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</row>
    <row r="309" spans="1:25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</row>
    <row r="310" spans="1:25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</row>
    <row r="311" spans="1:25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</row>
    <row r="312" spans="1:25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</row>
    <row r="313" spans="1:25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</row>
    <row r="314" spans="1:25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</row>
    <row r="315" spans="1:25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</row>
    <row r="316" spans="1:25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</row>
    <row r="317" spans="1:25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</row>
    <row r="318" spans="1:25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</row>
    <row r="319" spans="1:25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</row>
    <row r="320" spans="1:25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</row>
    <row r="321" spans="1:28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</row>
    <row r="322" spans="1:28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</row>
    <row r="323" spans="1:28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</row>
    <row r="324" spans="1:28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</row>
    <row r="325" spans="1:28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</row>
    <row r="326" spans="1:28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</row>
    <row r="327" spans="1:28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</row>
    <row r="328" spans="1:28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</row>
    <row r="329" spans="1:28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</row>
    <row r="330" spans="1:28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</row>
    <row r="331" spans="1:28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</row>
    <row r="332" spans="1:28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</row>
    <row r="333" spans="1:28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</row>
    <row r="334" spans="1:28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</row>
    <row r="335" spans="1:28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</row>
    <row r="336" spans="1:28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</row>
    <row r="337" spans="1:28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</row>
    <row r="338" spans="1:28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</row>
    <row r="339" spans="1:28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</row>
    <row r="340" spans="1:28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</row>
    <row r="341" spans="1:28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</row>
    <row r="342" spans="1:28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</row>
    <row r="343" spans="1:28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</row>
    <row r="344" spans="1:28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</row>
    <row r="345" spans="1:28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</row>
    <row r="346" spans="1:28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</row>
    <row r="347" spans="1:28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</row>
    <row r="348" spans="1:28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</row>
    <row r="349" spans="1:28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</row>
    <row r="350" spans="1:28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</row>
    <row r="351" spans="1:28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</row>
    <row r="352" spans="1:28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</row>
    <row r="353" spans="1:28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</row>
    <row r="354" spans="1:28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</row>
    <row r="355" spans="1:28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</row>
    <row r="356" spans="1:28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</row>
    <row r="357" spans="1:28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</row>
    <row r="358" spans="1:28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</row>
    <row r="359" spans="1:28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</row>
    <row r="360" spans="1:28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</row>
    <row r="361" spans="1:28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</row>
    <row r="362" spans="1:28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</row>
    <row r="363" spans="1:28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</row>
    <row r="364" spans="1:28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</row>
    <row r="365" spans="1:28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</row>
    <row r="366" spans="1:28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</row>
    <row r="367" spans="1:28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</row>
    <row r="368" spans="1:28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</row>
    <row r="369" spans="1:28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</row>
    <row r="370" spans="1:28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</row>
    <row r="371" spans="1:28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</row>
    <row r="372" spans="1:28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</row>
    <row r="373" spans="1:28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</row>
    <row r="374" spans="1:28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</row>
    <row r="375" spans="1:28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</row>
    <row r="376" spans="1:28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</row>
    <row r="377" spans="1:28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</row>
    <row r="378" spans="1:28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</row>
    <row r="379" spans="1:28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</row>
    <row r="380" spans="1:28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</row>
    <row r="381" spans="1:28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</row>
    <row r="382" spans="1:2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</row>
    <row r="383" spans="1:28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</row>
    <row r="384" spans="1:28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</row>
    <row r="385" spans="1:28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</row>
    <row r="386" spans="1:28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</row>
    <row r="387" spans="1:28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</row>
    <row r="388" spans="1:28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</row>
    <row r="389" spans="1:28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</row>
    <row r="390" spans="1:28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</row>
    <row r="391" spans="1:28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</row>
    <row r="392" spans="1:28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</row>
    <row r="393" spans="1:28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</row>
    <row r="394" spans="1:28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</row>
    <row r="395" spans="1:28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</row>
    <row r="396" spans="1:28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</row>
    <row r="397" spans="1:28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</row>
    <row r="398" spans="1:28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</row>
    <row r="399" spans="1:28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</row>
    <row r="400" spans="1:28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</row>
    <row r="401" spans="1:28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</row>
    <row r="402" spans="1:28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</row>
    <row r="403" spans="1:28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</row>
    <row r="404" spans="1:28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</row>
    <row r="405" spans="1:28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</row>
    <row r="406" spans="1:28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</row>
    <row r="407" spans="1:28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</row>
    <row r="408" spans="1:28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</row>
    <row r="409" spans="1:28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</row>
    <row r="410" spans="1:28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</row>
    <row r="411" spans="1:28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</row>
    <row r="412" spans="1:28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</row>
    <row r="413" spans="1:28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</row>
    <row r="414" spans="1:28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</row>
    <row r="415" spans="1:28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</row>
    <row r="416" spans="1:28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</row>
    <row r="417" spans="1:28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</row>
    <row r="418" spans="1:28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</row>
    <row r="419" spans="1:28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</row>
    <row r="420" spans="1:28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</row>
    <row r="421" spans="1:28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</row>
    <row r="422" spans="1:28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</row>
    <row r="423" spans="1:28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</row>
    <row r="424" spans="1:28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</row>
    <row r="425" spans="1:28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</row>
    <row r="426" spans="1:28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</row>
    <row r="427" spans="1:28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</row>
    <row r="428" spans="1:28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</row>
    <row r="429" spans="1:28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</row>
    <row r="430" spans="1:28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</row>
    <row r="431" spans="1:28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</row>
    <row r="432" spans="1:28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</row>
    <row r="433" spans="1:28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</row>
    <row r="434" spans="1:28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</row>
    <row r="435" spans="1:28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</row>
    <row r="436" spans="1:28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</row>
    <row r="437" spans="1:28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</row>
    <row r="438" spans="1:28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</row>
    <row r="439" spans="1:28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</row>
    <row r="440" spans="1:28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</row>
    <row r="441" spans="1:28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</row>
    <row r="442" spans="1:28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</row>
    <row r="443" spans="1:28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</row>
    <row r="444" spans="1:28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</row>
    <row r="445" spans="1:28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</row>
    <row r="446" spans="1:28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</row>
    <row r="447" spans="1:28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</row>
    <row r="448" spans="1:28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</row>
    <row r="449" spans="1:28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</row>
    <row r="450" spans="1:28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</row>
    <row r="451" spans="1:28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</row>
    <row r="452" spans="1:28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</row>
    <row r="453" spans="1:28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</row>
    <row r="454" spans="1:28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</row>
    <row r="455" spans="1:28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</row>
    <row r="456" spans="1:28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</row>
    <row r="457" spans="1:28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</row>
    <row r="458" spans="1:28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</row>
    <row r="459" spans="1:28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</row>
    <row r="460" spans="1:28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</row>
    <row r="461" spans="1:28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</row>
    <row r="462" spans="1:28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</row>
    <row r="463" spans="1:28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</row>
    <row r="464" spans="1:28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</row>
    <row r="465" spans="1:28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</row>
    <row r="466" spans="1:28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</row>
    <row r="467" spans="1:28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</row>
    <row r="468" spans="1:28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</row>
    <row r="469" spans="1:28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</row>
    <row r="470" spans="1:28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</row>
    <row r="471" spans="1:28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</row>
    <row r="472" spans="1:28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</row>
    <row r="473" spans="1:28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</row>
    <row r="474" spans="1:28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</row>
    <row r="475" spans="1:28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</row>
    <row r="476" spans="1:28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</row>
    <row r="477" spans="1:28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</row>
    <row r="478" spans="1:28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</row>
    <row r="479" spans="1:28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</row>
    <row r="480" spans="1:28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</row>
    <row r="481" spans="1:28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</row>
    <row r="482" spans="1:2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</row>
    <row r="483" spans="1:28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</row>
    <row r="484" spans="1:28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</row>
    <row r="485" spans="1:28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</row>
    <row r="486" spans="1:28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</row>
    <row r="487" spans="1:28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</row>
    <row r="488" spans="1:28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</row>
    <row r="489" spans="1:28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</row>
    <row r="490" spans="1:28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</row>
    <row r="491" spans="1:28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</row>
    <row r="492" spans="1:28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</row>
    <row r="493" spans="1:28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</row>
    <row r="494" spans="1:28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</row>
    <row r="495" spans="1:28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</row>
    <row r="496" spans="1:28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</row>
    <row r="497" spans="1:28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</row>
    <row r="498" spans="1:28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</row>
    <row r="499" spans="1:28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</row>
    <row r="500" spans="1:28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</row>
    <row r="501" spans="1:28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</row>
    <row r="502" spans="1:28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</row>
    <row r="503" spans="1:28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</row>
    <row r="504" spans="1:28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</row>
    <row r="505" spans="1:28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</row>
    <row r="506" spans="1:28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</row>
    <row r="507" spans="1:28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</row>
    <row r="508" spans="1:28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</row>
    <row r="509" spans="1:28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</row>
    <row r="510" spans="1:28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</row>
    <row r="511" spans="1:28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</row>
    <row r="512" spans="1:28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</row>
    <row r="513" spans="1:28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</row>
    <row r="514" spans="1:28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</row>
    <row r="515" spans="1:28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</row>
    <row r="516" spans="1:28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</row>
    <row r="517" spans="1:28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</row>
    <row r="518" spans="1:28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</row>
    <row r="519" spans="1:28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</row>
    <row r="520" spans="1:28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</row>
    <row r="521" spans="1:28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</row>
    <row r="522" spans="1:28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</row>
    <row r="523" spans="1:28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</row>
    <row r="524" spans="1:28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</row>
    <row r="525" spans="1:28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</row>
    <row r="526" spans="1:28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</row>
    <row r="527" spans="1:28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</row>
    <row r="528" spans="1:28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</row>
    <row r="529" spans="1:28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</row>
    <row r="530" spans="1:28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</row>
    <row r="531" spans="1:28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</row>
    <row r="532" spans="1:28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</row>
    <row r="533" spans="1:28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</row>
    <row r="534" spans="1:28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</row>
    <row r="535" spans="1:28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</row>
    <row r="536" spans="1:28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</row>
    <row r="537" spans="1:28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</row>
    <row r="538" spans="1:28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</row>
    <row r="539" spans="1:28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</row>
    <row r="540" spans="1:28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</row>
    <row r="541" spans="1:28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</row>
    <row r="542" spans="1:28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</row>
    <row r="543" spans="1:28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</row>
    <row r="544" spans="1:28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</row>
    <row r="545" spans="1:28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</row>
    <row r="546" spans="1:28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</row>
    <row r="547" spans="1:28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</row>
    <row r="548" spans="1:28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</row>
    <row r="549" spans="1:28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</row>
    <row r="550" spans="1:28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</row>
    <row r="551" spans="1:28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</row>
    <row r="552" spans="1:28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</row>
    <row r="553" spans="1:28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</row>
    <row r="554" spans="1:28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</row>
    <row r="555" spans="1:28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</row>
    <row r="556" spans="1:28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</row>
    <row r="557" spans="1:28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</row>
    <row r="558" spans="1:28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</row>
    <row r="559" spans="1:28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</row>
    <row r="560" spans="1:28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</row>
    <row r="561" spans="1:28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</row>
    <row r="562" spans="1:28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</row>
    <row r="563" spans="1:28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</row>
    <row r="564" spans="1:28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</row>
    <row r="565" spans="1:28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</row>
    <row r="566" spans="1:28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</row>
    <row r="567" spans="1:28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</row>
    <row r="568" spans="1:28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</row>
    <row r="569" spans="1:28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</row>
    <row r="570" spans="1:28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</row>
    <row r="571" spans="1:28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</row>
    <row r="572" spans="1:28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</row>
    <row r="573" spans="1:28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</row>
    <row r="574" spans="1:28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</row>
    <row r="575" spans="1:28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</row>
    <row r="576" spans="1:28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</row>
    <row r="577" spans="1:28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</row>
    <row r="578" spans="1:28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</row>
    <row r="579" spans="1:28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</row>
    <row r="580" spans="1:28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</row>
    <row r="581" spans="1:28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</row>
    <row r="582" spans="1:2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</row>
    <row r="583" spans="1:28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</row>
    <row r="584" spans="1:28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</row>
    <row r="585" spans="1:28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</row>
    <row r="586" spans="1:28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</row>
    <row r="587" spans="1:28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</row>
    <row r="588" spans="1:28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</row>
    <row r="589" spans="1:28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</row>
    <row r="590" spans="1:28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</row>
    <row r="591" spans="1:28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</row>
    <row r="592" spans="1:28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</row>
    <row r="593" spans="1:28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</row>
    <row r="594" spans="1:28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</row>
    <row r="595" spans="1:28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</row>
    <row r="596" spans="1:28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</row>
    <row r="597" spans="1:28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</row>
    <row r="598" spans="1:28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</row>
    <row r="599" spans="1:28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</row>
    <row r="600" spans="1:28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</row>
    <row r="601" spans="1:28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</row>
    <row r="602" spans="1:28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</row>
    <row r="603" spans="1:28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</row>
    <row r="604" spans="1:28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</row>
    <row r="605" spans="1:28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</row>
    <row r="606" spans="1:28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</row>
    <row r="607" spans="1:28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</row>
    <row r="608" spans="1:28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</row>
    <row r="609" spans="1:28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</row>
    <row r="610" spans="1:28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</row>
    <row r="611" spans="1:28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</row>
    <row r="612" spans="1:28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</row>
    <row r="613" spans="1:28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</row>
    <row r="614" spans="1:28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</row>
    <row r="615" spans="1:28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</row>
    <row r="616" spans="1:28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</row>
    <row r="617" spans="1:28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</row>
    <row r="618" spans="1:28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</row>
    <row r="619" spans="1:28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</row>
    <row r="620" spans="1:28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</row>
    <row r="621" spans="1:28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</row>
    <row r="622" spans="1:28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</row>
    <row r="623" spans="1:28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</row>
    <row r="624" spans="1:28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</row>
    <row r="625" spans="1:28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</row>
    <row r="626" spans="1:28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</row>
    <row r="627" spans="1:28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</row>
    <row r="628" spans="1:28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</row>
    <row r="629" spans="1:28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</row>
    <row r="630" spans="1:28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</row>
    <row r="631" spans="1:28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</row>
    <row r="632" spans="1:28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</row>
    <row r="633" spans="1:28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</row>
    <row r="634" spans="1:28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</row>
    <row r="635" spans="1:28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</row>
    <row r="636" spans="1:28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</row>
    <row r="637" spans="1:28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</row>
    <row r="638" spans="1:28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</row>
    <row r="639" spans="1:28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</row>
    <row r="640" spans="1:28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</row>
    <row r="641" spans="1:28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</row>
    <row r="642" spans="1:28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</row>
    <row r="643" spans="1:28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</row>
    <row r="644" spans="1:28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</row>
    <row r="645" spans="1:28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</row>
    <row r="646" spans="1:28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</row>
    <row r="647" spans="1:28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</row>
    <row r="648" spans="1:28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</row>
    <row r="649" spans="1:28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</row>
    <row r="650" spans="1:28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</row>
    <row r="651" spans="1:28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</row>
    <row r="652" spans="1:28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</row>
    <row r="653" spans="1:28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</row>
    <row r="654" spans="1:28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</row>
    <row r="655" spans="1:28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</row>
    <row r="656" spans="1:28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</row>
    <row r="657" spans="1:28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</row>
    <row r="658" spans="1:28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</row>
    <row r="659" spans="1:28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</row>
    <row r="660" spans="1:28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</row>
    <row r="661" spans="1:28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</row>
    <row r="662" spans="1:28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</row>
    <row r="663" spans="1:28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</row>
    <row r="664" spans="1:28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</row>
    <row r="665" spans="1:28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</row>
    <row r="666" spans="1:28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</row>
    <row r="667" spans="1:28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</row>
    <row r="668" spans="1:28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</row>
    <row r="669" spans="1:28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</row>
    <row r="670" spans="1:28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</row>
    <row r="671" spans="1:28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</row>
    <row r="672" spans="1:28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</row>
    <row r="673" spans="1:28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</row>
    <row r="674" spans="1:28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</row>
    <row r="675" spans="1:28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</row>
    <row r="676" spans="1:28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</row>
    <row r="677" spans="1:28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</row>
    <row r="678" spans="1:28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</row>
    <row r="679" spans="1:28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</row>
    <row r="680" spans="1:28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</row>
    <row r="681" spans="1:28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</row>
    <row r="682" spans="1:2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</row>
    <row r="683" spans="1:28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</row>
    <row r="684" spans="1:28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</row>
    <row r="685" spans="1:28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</row>
    <row r="686" spans="1:28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</row>
    <row r="687" spans="1:28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</row>
    <row r="688" spans="1:28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</row>
    <row r="689" spans="1:28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</row>
    <row r="690" spans="1:28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</row>
    <row r="691" spans="1:28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</row>
    <row r="692" spans="1:28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</row>
    <row r="693" spans="1:28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</row>
    <row r="694" spans="1:28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</row>
    <row r="695" spans="1:28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</row>
    <row r="696" spans="1:28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</row>
    <row r="697" spans="1:28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</row>
    <row r="698" spans="1:28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</row>
    <row r="699" spans="1:28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</row>
    <row r="700" spans="1:28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</row>
    <row r="701" spans="1:28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</row>
    <row r="702" spans="1:28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</row>
    <row r="703" spans="1:28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</row>
    <row r="704" spans="1:28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</row>
    <row r="705" spans="1:28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</row>
    <row r="706" spans="1:28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</row>
    <row r="707" spans="1:28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</row>
    <row r="708" spans="1:28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</row>
    <row r="709" spans="1:28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</row>
    <row r="710" spans="1:28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</row>
    <row r="711" spans="1:28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</row>
    <row r="712" spans="1:28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</row>
    <row r="713" spans="1:28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</row>
    <row r="714" spans="1:28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</row>
    <row r="715" spans="1:28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</row>
    <row r="716" spans="1:28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</row>
    <row r="717" spans="1:28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</row>
    <row r="718" spans="1:28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</row>
    <row r="719" spans="1:28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</row>
    <row r="720" spans="1:28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</row>
    <row r="721" spans="1:28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</row>
    <row r="722" spans="1:28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</row>
    <row r="723" spans="1:28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</row>
    <row r="724" spans="1:28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</row>
    <row r="725" spans="1:28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</row>
    <row r="726" spans="1:28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</row>
    <row r="727" spans="1:28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</row>
    <row r="728" spans="1:28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</row>
    <row r="729" spans="1:28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</row>
    <row r="730" spans="1:28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</row>
    <row r="731" spans="1:28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</row>
    <row r="732" spans="1:28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</row>
    <row r="733" spans="1:28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</row>
    <row r="734" spans="1:28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</row>
    <row r="735" spans="1:28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</row>
    <row r="736" spans="1:28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</row>
    <row r="737" spans="1:28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</row>
    <row r="738" spans="1:28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</row>
    <row r="739" spans="1:28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</row>
    <row r="740" spans="1:28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</row>
    <row r="741" spans="1:28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</row>
    <row r="742" spans="1:28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</row>
    <row r="743" spans="1:28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</row>
    <row r="744" spans="1:28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</row>
    <row r="745" spans="1:28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</row>
    <row r="746" spans="1:28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</row>
    <row r="747" spans="1:28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</row>
    <row r="748" spans="1:28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</row>
    <row r="749" spans="1:28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</row>
    <row r="750" spans="1:28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</row>
    <row r="751" spans="1:28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</row>
    <row r="752" spans="1:28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</row>
    <row r="753" spans="1:28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</row>
    <row r="754" spans="1:28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</row>
    <row r="755" spans="1:28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</row>
    <row r="756" spans="1:28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</row>
    <row r="757" spans="1:28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</row>
    <row r="758" spans="1:28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</row>
    <row r="759" spans="1:28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</row>
    <row r="760" spans="1:28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</row>
    <row r="761" spans="1:28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</row>
    <row r="762" spans="1:28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</row>
    <row r="763" spans="1:28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</row>
    <row r="764" spans="1:28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</row>
    <row r="765" spans="1:28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</row>
    <row r="766" spans="1:28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</row>
    <row r="767" spans="1:28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</row>
    <row r="768" spans="1:28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</row>
    <row r="769" spans="1:28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</row>
    <row r="770" spans="1:28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</row>
    <row r="771" spans="1:28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</row>
    <row r="772" spans="1:28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</row>
    <row r="773" spans="1:28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</row>
    <row r="774" spans="1:28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</row>
    <row r="775" spans="1:28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</row>
    <row r="776" spans="1:28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</row>
    <row r="777" spans="1:28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</row>
    <row r="778" spans="1:28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</row>
    <row r="779" spans="1:28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</row>
    <row r="780" spans="1:28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</row>
    <row r="781" spans="1:28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</row>
    <row r="782" spans="1:2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</row>
    <row r="783" spans="1:28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</row>
    <row r="784" spans="1:28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</row>
    <row r="785" spans="1:28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</row>
    <row r="786" spans="1:28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</row>
    <row r="787" spans="1:28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</row>
    <row r="788" spans="1:28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</row>
    <row r="789" spans="1:28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</row>
    <row r="790" spans="1:28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</row>
    <row r="791" spans="1:28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</row>
    <row r="792" spans="1:28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</row>
    <row r="793" spans="1:28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</row>
    <row r="794" spans="1:28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</row>
    <row r="795" spans="1:28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</row>
    <row r="796" spans="1:28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</row>
    <row r="797" spans="1:28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</row>
    <row r="798" spans="1:28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</row>
    <row r="799" spans="1:28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</row>
    <row r="800" spans="1:28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</row>
    <row r="801" spans="1:28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</row>
    <row r="802" spans="1:28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</row>
    <row r="803" spans="1:28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</row>
    <row r="804" spans="1:28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</row>
    <row r="805" spans="1:28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</row>
    <row r="806" spans="1:28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</row>
    <row r="807" spans="1:28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</row>
    <row r="808" spans="1:28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</row>
    <row r="809" spans="1:28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</row>
    <row r="810" spans="1:28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</row>
    <row r="811" spans="1:28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</row>
    <row r="812" spans="1:28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</row>
    <row r="813" spans="1:28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</row>
    <row r="814" spans="1:28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</row>
    <row r="815" spans="1:28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</row>
    <row r="816" spans="1:28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</row>
    <row r="817" spans="1:28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</row>
    <row r="818" spans="1:28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</row>
    <row r="819" spans="1:28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</row>
    <row r="820" spans="1:28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</row>
    <row r="821" spans="1:28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</row>
    <row r="822" spans="1:28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</row>
    <row r="823" spans="1:28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</row>
    <row r="824" spans="1:28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</row>
    <row r="825" spans="1:28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</row>
    <row r="826" spans="1:28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</row>
    <row r="827" spans="1:28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</row>
    <row r="828" spans="1:28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</row>
    <row r="829" spans="1:28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</row>
    <row r="830" spans="1:28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</row>
    <row r="831" spans="1:28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</row>
    <row r="832" spans="1:28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</row>
    <row r="833" spans="1:28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</row>
    <row r="834" spans="1:28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</row>
    <row r="835" spans="1:28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</row>
    <row r="836" spans="1:28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</row>
    <row r="837" spans="1:28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</row>
    <row r="838" spans="1:28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</row>
    <row r="839" spans="1:28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</row>
    <row r="840" spans="1:28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</row>
    <row r="841" spans="1:28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</row>
    <row r="842" spans="1:28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</row>
    <row r="843" spans="1:28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</row>
    <row r="844" spans="1:28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</row>
    <row r="845" spans="1:28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</row>
    <row r="846" spans="1:28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</row>
    <row r="847" spans="1:28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</row>
    <row r="848" spans="1:28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</row>
    <row r="849" spans="1:28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</row>
    <row r="850" spans="1:28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</row>
    <row r="851" spans="1:28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</row>
    <row r="852" spans="1:28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</row>
    <row r="853" spans="1:28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</row>
    <row r="854" spans="1:28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</row>
    <row r="855" spans="1:28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</row>
    <row r="856" spans="1:28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</row>
    <row r="857" spans="1:28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</row>
    <row r="858" spans="1:28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</row>
    <row r="859" spans="1:28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</row>
    <row r="860" spans="1:28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</row>
    <row r="861" spans="1:28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</row>
    <row r="862" spans="1:28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</row>
    <row r="863" spans="1:28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</row>
    <row r="864" spans="1:28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</row>
    <row r="865" spans="1:28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</row>
    <row r="866" spans="1:28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</row>
    <row r="867" spans="1:28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</row>
    <row r="868" spans="1:28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</row>
    <row r="869" spans="1:28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</row>
    <row r="870" spans="1:28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</row>
    <row r="871" spans="1:28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</row>
    <row r="872" spans="1:28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</row>
    <row r="873" spans="1:28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</row>
    <row r="874" spans="1:28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</row>
    <row r="875" spans="1:28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</row>
    <row r="876" spans="1:28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</row>
    <row r="877" spans="1:28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</row>
    <row r="878" spans="1:28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</row>
    <row r="879" spans="1:28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</row>
    <row r="880" spans="1:28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</row>
    <row r="881" spans="1:28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</row>
    <row r="882" spans="1:2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</row>
    <row r="883" spans="1:28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</row>
    <row r="884" spans="1:28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</row>
    <row r="885" spans="1:28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</row>
    <row r="886" spans="1:28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</row>
    <row r="887" spans="1:28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</row>
    <row r="888" spans="1:28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</row>
    <row r="889" spans="1:28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</row>
    <row r="890" spans="1:28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</row>
    <row r="891" spans="1:28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</row>
    <row r="892" spans="1:28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</row>
    <row r="893" spans="1:28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</row>
    <row r="894" spans="1:28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</row>
    <row r="895" spans="1:28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</row>
    <row r="896" spans="1:28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</row>
    <row r="897" spans="1:28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</row>
    <row r="898" spans="1:28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</row>
    <row r="899" spans="1:28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</row>
    <row r="900" spans="1:28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</row>
    <row r="901" spans="1:28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</row>
    <row r="902" spans="1:28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</row>
    <row r="903" spans="1:28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</row>
    <row r="904" spans="1:28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</row>
    <row r="905" spans="1:28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</row>
    <row r="906" spans="1:28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</row>
    <row r="907" spans="1:28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</row>
    <row r="908" spans="1:28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</row>
    <row r="909" spans="1:28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</row>
    <row r="910" spans="1:28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</row>
    <row r="911" spans="1:28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</row>
    <row r="912" spans="1:28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</row>
    <row r="913" spans="1:28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</row>
    <row r="914" spans="1:28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</row>
    <row r="915" spans="1:28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</row>
    <row r="916" spans="1:28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</row>
    <row r="917" spans="1:28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</row>
    <row r="918" spans="1:28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</row>
    <row r="919" spans="1:28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</row>
    <row r="920" spans="1:28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</row>
    <row r="921" spans="1:28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</row>
    <row r="922" spans="1:28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</row>
    <row r="923" spans="1:28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</row>
    <row r="924" spans="1:28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</row>
    <row r="925" spans="1:28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</row>
    <row r="926" spans="1:28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</row>
    <row r="927" spans="1:28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</row>
    <row r="928" spans="1:28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</row>
    <row r="929" spans="1:28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</row>
    <row r="930" spans="1:28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</row>
    <row r="931" spans="1:28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</row>
    <row r="932" spans="1:28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</row>
    <row r="933" spans="1:28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</row>
    <row r="934" spans="1:28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</row>
    <row r="935" spans="1:28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</row>
    <row r="936" spans="1:28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</row>
    <row r="937" spans="1:28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</row>
    <row r="938" spans="1:28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</row>
    <row r="939" spans="1:28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</row>
    <row r="940" spans="1:28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</row>
    <row r="941" spans="1:28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</row>
    <row r="942" spans="1:28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</row>
    <row r="943" spans="1:28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</row>
    <row r="944" spans="1:28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</row>
    <row r="945" spans="1:28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</row>
    <row r="946" spans="1:28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</row>
    <row r="947" spans="1:28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</row>
    <row r="948" spans="1:28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</row>
    <row r="949" spans="1:28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</row>
    <row r="950" spans="1:28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</row>
    <row r="951" spans="1:28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</row>
    <row r="952" spans="1:28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</row>
    <row r="953" spans="1:28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</row>
    <row r="954" spans="1:28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</row>
    <row r="955" spans="1:28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</row>
    <row r="956" spans="1:28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</row>
    <row r="957" spans="1:28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</row>
    <row r="958" spans="1:28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</row>
    <row r="959" spans="1:28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</row>
    <row r="960" spans="1:28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</row>
    <row r="961" spans="1:28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</row>
    <row r="962" spans="1:28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</row>
    <row r="963" spans="1:28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</row>
    <row r="964" spans="1:28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</row>
    <row r="965" spans="1:28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</row>
    <row r="966" spans="1:28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</row>
    <row r="967" spans="1:28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</row>
    <row r="968" spans="1:28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</row>
    <row r="969" spans="1:28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</row>
    <row r="970" spans="1:28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</row>
    <row r="971" spans="1:28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</row>
    <row r="972" spans="1:28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</row>
    <row r="973" spans="1:28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</row>
    <row r="974" spans="1:28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</row>
    <row r="975" spans="1:28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</row>
    <row r="976" spans="1:28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</row>
    <row r="977" spans="1:28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</row>
    <row r="978" spans="1:28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</row>
    <row r="979" spans="1:28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</row>
    <row r="980" spans="1:28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</row>
    <row r="981" spans="1:28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</row>
    <row r="982" spans="1:2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</row>
    <row r="983" spans="1:28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</row>
    <row r="984" spans="1:28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</row>
    <row r="985" spans="1:28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</row>
    <row r="986" spans="1:28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</row>
    <row r="987" spans="1:28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</row>
    <row r="988" spans="1:28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</row>
    <row r="989" spans="1:28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</row>
    <row r="990" spans="1:28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</row>
    <row r="991" spans="1:28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</row>
    <row r="992" spans="1:28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</row>
    <row r="993" spans="1:28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</row>
    <row r="994" spans="1:28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</row>
    <row r="995" spans="1:28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</row>
    <row r="996" spans="1:28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</row>
    <row r="997" spans="1:28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</row>
    <row r="998" spans="1:28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</row>
    <row r="999" spans="1:28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</row>
    <row r="1000" spans="1:28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</row>
    <row r="1001" spans="1:28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</row>
    <row r="1002" spans="1:28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</row>
    <row r="1003" spans="1:28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</row>
    <row r="1004" spans="1:28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</row>
    <row r="1005" spans="1:28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</row>
    <row r="1006" spans="1:28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</row>
    <row r="1007" spans="1:28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</row>
    <row r="1008" spans="1:28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</row>
    <row r="1009" spans="1:28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</row>
    <row r="1010" spans="1:28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</row>
    <row r="1011" spans="1:28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</row>
    <row r="1012" spans="1:28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</row>
    <row r="1013" spans="1:28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</row>
    <row r="1014" spans="1:28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</row>
    <row r="1015" spans="1:28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</row>
    <row r="1016" spans="1:28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</row>
    <row r="1017" spans="1:28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</row>
    <row r="1018" spans="1:28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</row>
    <row r="1019" spans="1:28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</row>
    <row r="1020" spans="1:28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</row>
    <row r="1021" spans="1:28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</row>
    <row r="1022" spans="1:28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</row>
    <row r="1023" spans="1:28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</row>
  </sheetData>
  <mergeCells count="3">
    <mergeCell ref="B1:I1"/>
    <mergeCell ref="B3:E3"/>
    <mergeCell ref="B8:D8"/>
  </mergeCells>
  <phoneticPr fontId="3" type="noConversion"/>
  <conditionalFormatting sqref="B34:B38">
    <cfRule type="containsText" dxfId="23" priority="13" operator="containsText" text="En attente">
      <formula>NOT(ISERROR(SEARCH("En attente",B34)))</formula>
    </cfRule>
    <cfRule type="containsText" dxfId="22" priority="16" operator="containsText" text="Non commencé">
      <formula>NOT(ISERROR(SEARCH("Non commencé",B34)))</formula>
    </cfRule>
    <cfRule type="containsText" dxfId="21" priority="15" operator="containsText" text="En cours">
      <formula>NOT(ISERROR(SEARCH("En cours",B34)))</formula>
    </cfRule>
    <cfRule type="containsText" dxfId="20" priority="14" operator="containsText" text="Terminé">
      <formula>NOT(ISERROR(SEARCH("Terminé",B34)))</formula>
    </cfRule>
    <cfRule type="containsText" dxfId="19" priority="12" operator="containsText" text="En retard">
      <formula>NOT(ISERROR(SEARCH("En retard",B34)))</formula>
    </cfRule>
  </conditionalFormatting>
  <conditionalFormatting sqref="B43:B46">
    <cfRule type="containsText" dxfId="18" priority="11" operator="containsText" text="Élevée">
      <formula>NOT(ISERROR(SEARCH("Élevée",B43)))</formula>
    </cfRule>
    <cfRule type="containsText" dxfId="17" priority="10" operator="containsText" text="Moyenne">
      <formula>NOT(ISERROR(SEARCH("Moyenne",B43)))</formula>
    </cfRule>
    <cfRule type="containsText" dxfId="16" priority="9" operator="containsText" text="Faible">
      <formula>NOT(ISERROR(SEARCH("Faible",B43)))</formula>
    </cfRule>
  </conditionalFormatting>
  <conditionalFormatting sqref="G11:G30">
    <cfRule type="containsText" dxfId="15" priority="8" operator="containsText" text="Non commencé">
      <formula>NOT(ISERROR(SEARCH("Non commencé",G11)))</formula>
    </cfRule>
    <cfRule type="containsText" dxfId="14" priority="7" operator="containsText" text="En cours">
      <formula>NOT(ISERROR(SEARCH("En cours",G11)))</formula>
    </cfRule>
    <cfRule type="containsText" dxfId="13" priority="6" operator="containsText" text="Terminé">
      <formula>NOT(ISERROR(SEARCH("Terminé",G11)))</formula>
    </cfRule>
    <cfRule type="containsText" dxfId="12" priority="5" operator="containsText" text="En attente">
      <formula>NOT(ISERROR(SEARCH("En attente",G11)))</formula>
    </cfRule>
    <cfRule type="containsText" dxfId="11" priority="1" operator="containsText" text="En retard">
      <formula>NOT(ISERROR(SEARCH("En retard",G11)))</formula>
    </cfRule>
  </conditionalFormatting>
  <conditionalFormatting sqref="H11:H30">
    <cfRule type="containsText" dxfId="10" priority="4" operator="containsText" text="Élevée">
      <formula>NOT(ISERROR(SEARCH("Élevée",H11)))</formula>
    </cfRule>
    <cfRule type="containsText" dxfId="9" priority="3" operator="containsText" text="Moyenne">
      <formula>NOT(ISERROR(SEARCH("Moyenne",H11)))</formula>
    </cfRule>
    <cfRule type="containsText" dxfId="8" priority="2" operator="containsText" text="Faible">
      <formula>NOT(ISERROR(SEARCH("Faible",H11)))</formula>
    </cfRule>
  </conditionalFormatting>
  <conditionalFormatting sqref="K11:K15">
    <cfRule type="containsText" dxfId="7" priority="17" operator="containsText" text="En retard">
      <formula>NOT(ISERROR(SEARCH("En retard",K11)))</formula>
    </cfRule>
    <cfRule type="containsText" dxfId="6" priority="21" operator="containsText" text="En attente">
      <formula>NOT(ISERROR(SEARCH("En attente",K11)))</formula>
    </cfRule>
    <cfRule type="containsText" dxfId="5" priority="22" operator="containsText" text="Terminé">
      <formula>NOT(ISERROR(SEARCH("Terminé",K11)))</formula>
    </cfRule>
    <cfRule type="containsText" dxfId="4" priority="23" operator="containsText" text="En cours">
      <formula>NOT(ISERROR(SEARCH("En cours",K11)))</formula>
    </cfRule>
    <cfRule type="containsText" dxfId="3" priority="24" operator="containsText" text="Non commencé">
      <formula>NOT(ISERROR(SEARCH("Non commencé",K11)))</formula>
    </cfRule>
  </conditionalFormatting>
  <conditionalFormatting sqref="M11:M14">
    <cfRule type="containsText" dxfId="2" priority="18" operator="containsText" text="Faible">
      <formula>NOT(ISERROR(SEARCH("Faible",M11)))</formula>
    </cfRule>
    <cfRule type="containsText" dxfId="1" priority="19" operator="containsText" text="Moyenne">
      <formula>NOT(ISERROR(SEARCH("Moyenne",M11)))</formula>
    </cfRule>
    <cfRule type="containsText" dxfId="0" priority="20" operator="containsText" text="Élevée">
      <formula>NOT(ISERROR(SEARCH("Élevée",M11)))</formula>
    </cfRule>
  </conditionalFormatting>
  <dataValidations count="2">
    <dataValidation type="list" allowBlank="1" showInputMessage="1" showErrorMessage="1" sqref="H11:H30" xr:uid="{8D9829A4-C576-B54B-BB1F-43ED81342637}">
      <formula1>$M$11:$M$14</formula1>
    </dataValidation>
    <dataValidation type="list" allowBlank="1" showInputMessage="1" showErrorMessage="1" sqref="G11:G30" xr:uid="{6EC4356F-9277-6544-A4A3-6512C73CF674}">
      <formula1>$K$11:$K$15</formula1>
    </dataValidation>
  </dataValidations>
  <pageMargins left="0.3" right="0.3" top="0.3" bottom="0.3" header="0" footer="0"/>
  <pageSetup scale="66" fitToHeight="0" orientation="landscape" horizontalDpi="4294967292" verticalDpi="4294967292"/>
  <rowBreaks count="1" manualBreakCount="1">
    <brk id="6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6" customWidth="1"/>
    <col min="2" max="2" width="88.33203125" style="6" customWidth="1"/>
    <col min="3" max="16384" width="10.83203125" style="6"/>
  </cols>
  <sheetData>
    <row r="2" spans="2:2" ht="108.75" customHeight="1">
      <c r="B2" s="5" t="s">
        <v>6</v>
      </c>
    </row>
  </sheetData>
  <phoneticPr fontId="20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Tableau de bord sur le statut d</vt:lpstr>
      <vt:lpstr>VIDE Tableau de bord sur le sta</vt:lpstr>
      <vt:lpstr>-Exclusion de responsabilité-</vt:lpstr>
      <vt:lpstr>'Tableau de bord sur le statut d'!Print_Area</vt:lpstr>
      <vt:lpstr>'VIDE Tableau de bord sur le sta'!Print_Area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cp:lastPrinted>2022-04-11T23:16:09Z</cp:lastPrinted>
  <dcterms:created xsi:type="dcterms:W3CDTF">2015-02-24T20:54:23Z</dcterms:created>
  <dcterms:modified xsi:type="dcterms:W3CDTF">2023-10-24T21:55:20Z</dcterms:modified>
</cp:coreProperties>
</file>