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BE90674F-1DF0-F645-BB81-824448A697A1}" xr6:coauthVersionLast="47" xr6:coauthVersionMax="47" xr10:uidLastSave="{00000000-0000-0000-0000-000000000000}"/>
  <bookViews>
    <workbookView xWindow="1280" yWindow="500" windowWidth="26140" windowHeight="15640" tabRatio="500" xr2:uid="{00000000-000D-0000-FFFF-FFFF00000000}"/>
  </bookViews>
  <sheets>
    <sheet name="EXEMPLE Rapport de suivi des ve" sheetId="5" r:id="rId1"/>
    <sheet name="VIDE Rapport de suivi des vente" sheetId="2" r:id="rId2"/>
    <sheet name="- Exclusion de responsabilité -" sheetId="3" r:id="rId3"/>
  </sheets>
  <externalReferences>
    <externalReference r:id="rId4"/>
  </externalReferences>
  <definedNames>
    <definedName name="_xlnm.Print_Area" localSheetId="0">'EXEMPLE Rapport de suivi des ve'!$A$1:$L$60</definedName>
    <definedName name="_xlnm.Print_Area" localSheetId="1">'VIDE Rapport de suivi des vente'!$A$1:$L$60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4" i="2"/>
  <c r="I4" i="2"/>
  <c r="K4" i="2"/>
  <c r="K5" i="5"/>
  <c r="K6" i="5"/>
  <c r="K7" i="5"/>
  <c r="K8" i="5"/>
  <c r="K9" i="5"/>
  <c r="K10" i="5"/>
  <c r="K11" i="5"/>
  <c r="K4" i="5"/>
  <c r="I5" i="5"/>
  <c r="I6" i="5"/>
  <c r="I7" i="5"/>
  <c r="I8" i="5"/>
  <c r="I9" i="5"/>
  <c r="I10" i="5"/>
  <c r="I11" i="5"/>
  <c r="I4" i="5"/>
  <c r="F5" i="5"/>
  <c r="F6" i="5"/>
  <c r="F7" i="5"/>
  <c r="F8" i="5"/>
  <c r="F9" i="5"/>
  <c r="F10" i="5"/>
  <c r="F11" i="5"/>
  <c r="F4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J14" i="2"/>
  <c r="I14" i="2"/>
  <c r="H14" i="2"/>
  <c r="G14" i="2"/>
  <c r="F14" i="2"/>
  <c r="E14" i="2"/>
  <c r="D14" i="2"/>
  <c r="C14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<sst xmlns="http://schemas.openxmlformats.org/spreadsheetml/2006/main" count="72" uniqueCount="26">
  <si>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</si>
  <si>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SUIVI DES VENTES</t>
  </si>
  <si>
    <t>REVENUS DES PRODUITS</t>
  </si>
  <si>
    <t>NOM DU PRODUIT</t>
  </si>
  <si>
    <t>COÛT PAR ÉLÉMENT</t>
  </si>
  <si>
    <t>POURCENTAGE DE MAJORATION</t>
  </si>
  <si>
    <t>TOTAL VENDU</t>
  </si>
  <si>
    <t>CHIFFRE D’AFFAIRES TOTAL</t>
  </si>
  <si>
    <t>FRAIS D’EXPÉDITION PAR ARTICLE</t>
  </si>
  <si>
    <t>COÛT D’EXPÉDITION PAR ARTICLE</t>
  </si>
  <si>
    <t>BÉNÉFICE PAR ÉLÉMENT</t>
  </si>
  <si>
    <t>RETOURS</t>
  </si>
  <si>
    <t>REVENU TOTAL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</si>
  <si>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</si>
  <si>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</si>
  <si>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</si>
  <si>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</si>
  <si>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</si>
  <si>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</si>
  <si>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</si>
  <si>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</si>
  <si>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RÉPARTITION DES RECETTES</t>
  </si>
  <si>
    <t>TOUS</t>
  </si>
  <si>
    <t>POURCENTAGE</t>
  </si>
  <si>
    <t>REVENU TOTAL PAR ÉLÉMENT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</si>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</sst>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right" vertical="center" wrapText="1" indent="1"/>
    </xf>
    <xf numFmtId="10" fontId="7" fillId="4" borderId="2" xfId="0" applyNumberFormat="1" applyFont="1" applyFill="1" applyBorder="1" applyAlignment="1">
      <alignment horizontal="right" vertical="center" wrapText="1" indent="1"/>
    </xf>
    <xf numFmtId="10" fontId="7" fillId="0" borderId="2" xfId="0" applyNumberFormat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'EXEMPLE Rapport de suivi des ve'!$I$3</c:f>
              <c:strCache>
                <c:ptCount val="1"/>
                <c:pt idx="0">
                  <c:v>BÉNÉFICE PAR ÉLÉMENT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A2-402E-B4C4-163038C495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A2-402E-B4C4-163038C495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A2-402E-B4C4-163038C495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A2-402E-B4C4-163038C495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A2-402E-B4C4-163038C495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A2-402E-B4C4-163038C495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A2-402E-B4C4-163038C4952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A2-402E-B4C4-163038C49527}"/>
              </c:ext>
            </c:extLst>
          </c:dPt>
          <c:cat>
            <c:strRef>
              <c:f>'EXEMPLE Rapport de suivi des ve'!$B$4:$B$11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Rapport de suivi des ve'!$I$4:$I$11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A2-402E-B4C4-163038C4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9C1-40ED-9BB5-1F2DA72175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Rapport de suivi des ve'!$C$13:$J$13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Rapport de suivi des ve'!$C$15:$J$15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C1-40ED-9BB5-1F2DA72175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C1-40ED-9BB5-1F2DA72175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9C1-40ED-9BB5-1F2DA72175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9C1-40ED-9BB5-1F2DA72175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9C1-40ED-9BB5-1F2DA72175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9C1-40ED-9BB5-1F2DA72175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9C1-40ED-9BB5-1F2DA72175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9C1-40ED-9BB5-1F2DA72175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9C1-40ED-9BB5-1F2DA7217541}"/>
              </c:ext>
            </c:extLst>
          </c:dPt>
          <c:cat>
            <c:strRef>
              <c:f>'EXEMPLE Rapport de suivi des ve'!$C$13:$J$13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Rapport de suivi des ve'!$C$15:$J$15</c:f>
              <c:numCache>
                <c:formatCode>0%</c:formatCode>
                <c:ptCount val="8"/>
                <c:pt idx="0">
                  <c:v>5.8309213296880325E-2</c:v>
                </c:pt>
                <c:pt idx="1">
                  <c:v>0.17694562723607035</c:v>
                </c:pt>
                <c:pt idx="2">
                  <c:v>7.0967497554573669E-2</c:v>
                </c:pt>
                <c:pt idx="3">
                  <c:v>0.13582607132697708</c:v>
                </c:pt>
                <c:pt idx="4">
                  <c:v>8.4002344044189228E-2</c:v>
                </c:pt>
                <c:pt idx="5">
                  <c:v>9.8039871033006001E-2</c:v>
                </c:pt>
                <c:pt idx="6">
                  <c:v>0.22218285772854984</c:v>
                </c:pt>
                <c:pt idx="7">
                  <c:v>0.15372651777975338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C1-40ED-9BB5-1F2DA721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'EXEMPLE Rapport de suivi des ve'!$B$4:$B$11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'EXEMPLE Rapport de suivi des ve'!$K$4:$K$11</c:f>
              <c:numCache>
                <c:formatCode>"$"#,##0.00</c:formatCode>
                <c:ptCount val="8"/>
                <c:pt idx="0">
                  <c:v>411.07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4-45FE-9CDD-315FAC3C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'VIDE Rapport de suivi des vente'!$I$3</c:f>
              <c:strCache>
                <c:ptCount val="1"/>
                <c:pt idx="0">
                  <c:v>BÉNÉFICE PAR ÉLÉMENT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'VIDE Rapport de suivi des vente'!$B$4:$B$11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'VIDE Rapport de suivi des vente'!$I$4:$I$11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'VIDE Rapport de suivi des vente'!$C$13:$J$13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'VIDE Rapport de suivi des vente'!$C$15:$J$15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'VIDE Rapport de suivi des vente'!$C$13:$J$13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'VIDE Rapport de suivi des vente'!$C$15:$J$15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'VIDE Rapport de suivi des vente'!$B$4:$B$11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'VIDE Rapport de suivi des vente'!$K$4:$K$11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60&amp;utm_language=FR&amp;utm_source=template-excel&amp;utm_medium=content&amp;utm_campaign=ic-Sales+Tracking+Report-excel-17760-fr&amp;lpa=ic+Sales+Tracking+Report+excel+1776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16</xdr:row>
      <xdr:rowOff>847726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61C99E-A0A9-488B-805D-A11B0A985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04632-EDF5-4156-A427-C80992D3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4ACB6D-563F-416D-84EB-1F88DBFA3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838200</xdr:colOff>
      <xdr:row>0</xdr:row>
      <xdr:rowOff>25400</xdr:rowOff>
    </xdr:from>
    <xdr:to>
      <xdr:col>11</xdr:col>
      <xdr:colOff>12700</xdr:colOff>
      <xdr:row>0</xdr:row>
      <xdr:rowOff>554790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E299C9-8D53-2508-21DB-8299A5AF2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88600" y="25400"/>
          <a:ext cx="2844800" cy="52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D4E3DF-5421-4814-A440-7AB639B4F45D}" name="Table13" displayName="Table13" ref="B3:K11" totalsRowShown="0" headerRowDxfId="29" dataDxfId="27" headerRowBorderDxfId="28" tableBorderDxfId="26" totalsRowBorderDxfId="25">
  <autoFilter ref="B3:K11" xr:uid="{00000000-0009-0000-0100-000001000000}"/>
  <tableColumns count="10">
    <tableColumn id="1" xr3:uid="{5B3E247F-E8A6-4442-841C-636E9FBE6C15}" name="NOM DU PRODUIT" dataDxfId="24"/>
    <tableColumn id="3" xr3:uid="{746405CB-F04C-4ED8-9891-EE4ED891280F}" name="COÛT PAR ÉLÉMENT" dataDxfId="23"/>
    <tableColumn id="4" xr3:uid="{A411F3A6-FB2B-451D-98B7-C18C34690966}" name="POURCENTAGE DE MAJORATION" dataDxfId="22"/>
    <tableColumn id="5" xr3:uid="{9C10C6E3-0770-4AF4-A4DE-A273361E840C}" name="TOTAL VENDU" dataDxfId="21"/>
    <tableColumn id="6" xr3:uid="{F56AC1C1-E70E-4842-A7CA-12279A6EB78C}" name="CHIFFRE D’AFFAIRES TOTAL" dataDxfId="20">
      <calculatedColumnFormula>IFERROR(Table13[[#This Row],[TOTAL VENDU]]*Table13[[#This Row],[COÛT PAR ÉLÉMENT]]*(1+Table13[[#This Row],[POURCENTAGE DE MAJORATION]]),0)</calculatedColumnFormula>
    </tableColumn>
    <tableColumn id="7" xr3:uid="{B8603C16-27A8-4F50-9C12-718F78558E28}" name="FRAIS D’EXPÉDITION PAR ARTICLE" dataDxfId="19"/>
    <tableColumn id="8" xr3:uid="{39A45646-C836-474E-A92A-07B00D225250}" name="COÛT D’EXPÉDITION PAR ARTICLE" dataDxfId="18"/>
    <tableColumn id="9" xr3:uid="{894F514C-772B-4F43-99CA-9BD4C8468EBC}" name="BÉNÉFICE PAR ÉLÉMENT" dataDxfId="17">
      <calculatedColumnFormula>IFERROR(Table13[[#This Row],[COÛT PAR ÉLÉMENT]]*Table13[[#This Row],[POURCENTAGE DE MAJORATION]]+Table13[[#This Row],[FRAIS D’EXPÉDITION PAR ARTICLE]]-Table13[[#This Row],[COÛT D’EXPÉDITION PAR ARTICLE]],0)</calculatedColumnFormula>
    </tableColumn>
    <tableColumn id="10" xr3:uid="{26B60570-8E09-4C83-B228-6DEC48AA2EF2}" name="RETOURS" dataDxfId="16"/>
    <tableColumn id="11" xr3:uid="{CD535D7D-B739-4B3A-A07C-230BBCA9669D}" name="REVENU TOTAL" dataDxfId="15">
      <calculatedColumnFormula>IFERROR((Table13[[#This Row],[TOTAL VENDU]]-Table13[[#This Row],[RETOURS]])*Table13[[#This Row],[BÉNÉFICE PAR ÉLÉMENT]]+(Table13[[#This Row],[RETOURS]]*Table13[[#This Row],[COÛT D’EXPÉDITION PAR ARTICLE]]),0)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K11" totalsRowShown="0" headerRowDxfId="14" dataDxfId="12" headerRowBorderDxfId="13" tableBorderDxfId="11" totalsRowBorderDxfId="10">
  <autoFilter ref="B3:K11" xr:uid="{00000000-0009-0000-0100-000001000000}"/>
  <tableColumns count="10">
    <tableColumn id="1" xr3:uid="{00000000-0010-0000-0000-000001000000}" name="NOM DU PRODUIT" dataDxfId="9"/>
    <tableColumn id="3" xr3:uid="{00000000-0010-0000-0000-000003000000}" name="COÛT PAR ÉLÉMENT" dataDxfId="8"/>
    <tableColumn id="4" xr3:uid="{00000000-0010-0000-0000-000004000000}" name="POURCENTAGE DE MAJORATION" dataDxfId="7"/>
    <tableColumn id="5" xr3:uid="{00000000-0010-0000-0000-000005000000}" name="TOTAL VENDU" dataDxfId="6"/>
    <tableColumn id="6" xr3:uid="{00000000-0010-0000-0000-000006000000}" name="CHIFFRE D’AFFAIRES TOTAL" dataDxfId="5">
      <calculatedColumnFormula>IFERROR(Table1[[#This Row],[TOTAL VENDU]]*Table1[[#This Row],[COÛT PAR ÉLÉMENT]]*(1+Table1[[#This Row],[POURCENTAGE DE MAJORATION]]),0)</calculatedColumnFormula>
    </tableColumn>
    <tableColumn id="7" xr3:uid="{00000000-0010-0000-0000-000007000000}" name="FRAIS D’EXPÉDITION PAR ARTICLE" dataDxfId="4"/>
    <tableColumn id="8" xr3:uid="{00000000-0010-0000-0000-000008000000}" name="COÛT D’EXPÉDITION PAR ARTICLE" dataDxfId="3"/>
    <tableColumn id="9" xr3:uid="{00000000-0010-0000-0000-000009000000}" name="BÉNÉFICE PAR ÉLÉMENT" dataDxfId="2">
      <calculatedColumnFormula>IFERROR(Table1[[#This Row],[COÛT PAR ÉLÉMENT]]*Table1[[#This Row],[POURCENTAGE DE MAJORATION]]+Table1[[#This Row],[FRAIS D’EXPÉDITION PAR ARTICLE]]-Table1[[#This Row],[COÛT D’EXPÉDITION PAR ARTICLE]],0)</calculatedColumnFormula>
    </tableColumn>
    <tableColumn id="10" xr3:uid="{00000000-0010-0000-0000-00000A000000}" name="RETOURS" dataDxfId="1"/>
    <tableColumn id="11" xr3:uid="{00000000-0010-0000-0000-00000B000000}" name="REVENU TOTAL" dataDxfId="0">
      <calculatedColumnFormula>IFERROR((Table1[[#This Row],[TOTAL VENDU]]-Table1[[#This Row],[RETOURS]])*Table1[[#This Row],[BÉNÉFICE PAR ÉLÉMENT]]+(Table1[[#This Row],[RETOURS]]*Table1[[#This Row],[COÛT D’EXPÉDITION PAR ARTICLE]]),0)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Sales+Tracking+Report-excel-17760-fr&amp;lpa=ic+Sales+Tracking+Report+excel+17760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9ED-5874-4100-A4EF-599A808D5B8F}">
  <sheetPr>
    <tabColor theme="3" tint="0.59999389629810485"/>
    <pageSetUpPr fitToPage="1"/>
  </sheetPr>
  <dimension ref="A1:P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5.1640625" style="2" customWidth="1"/>
    <col min="3" max="3" width="15.6640625" customWidth="1"/>
    <col min="4" max="4" width="17.5" customWidth="1"/>
    <col min="5" max="5" width="15.6640625" customWidth="1"/>
    <col min="6" max="6" width="16.83203125" customWidth="1"/>
    <col min="7" max="8" width="15.6640625" customWidth="1"/>
    <col min="9" max="9" width="16.83203125" customWidth="1"/>
    <col min="10" max="11" width="15.6640625" customWidth="1"/>
    <col min="12" max="12" width="3.1640625" customWidth="1"/>
  </cols>
  <sheetData>
    <row r="1" spans="1:16" ht="45" customHeight="1">
      <c r="A1" s="3"/>
      <c r="B1" s="29" t="s">
        <v>1</v>
      </c>
      <c r="C1" s="29"/>
      <c r="D1" s="29"/>
      <c r="E1" s="29"/>
      <c r="F1" s="29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3"/>
      <c r="M2" s="1"/>
      <c r="N2" s="1"/>
      <c r="O2" s="1"/>
      <c r="P2" s="1"/>
    </row>
    <row r="3" spans="1:16" ht="50" customHeight="1">
      <c r="A3" s="3"/>
      <c r="B3" s="7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3"/>
      <c r="M3" s="1"/>
      <c r="N3" s="1"/>
      <c r="O3" s="1"/>
    </row>
    <row r="4" spans="1:16" ht="22" customHeight="1">
      <c r="A4" s="3"/>
      <c r="B4" s="11" t="s">
        <v>13</v>
      </c>
      <c r="C4" s="15">
        <v>19.5</v>
      </c>
      <c r="D4" s="16">
        <v>0.83</v>
      </c>
      <c r="E4" s="13">
        <v>22</v>
      </c>
      <c r="F4" s="15">
        <f>IFERROR(Table13[[#This Row],[TOTAL VENDU]]*Table13[[#This Row],[COÛT PAR ÉLÉMENT]]*(1+Table13[[#This Row],[POURCENTAGE DE MAJORATION]]),0)</f>
        <v>785.07</v>
      </c>
      <c r="G4" s="15">
        <v>5</v>
      </c>
      <c r="H4" s="15">
        <v>2.5</v>
      </c>
      <c r="I4" s="15">
        <f>IFERROR(Table13[[#This Row],[COÛT PAR ÉLÉMENT]]*Table13[[#This Row],[POURCENTAGE DE MAJORATION]]+Table13[[#This Row],[FRAIS D’EXPÉDITION PAR ARTICLE]]-Table13[[#This Row],[COÛT D’EXPÉDITION PAR ARTICLE]],0)</f>
        <v>18.684999999999999</v>
      </c>
      <c r="J4" s="13">
        <v>0</v>
      </c>
      <c r="K4" s="15">
        <f>IFERROR((Table13[[#This Row],[TOTAL VENDU]]-Table13[[#This Row],[RETOURS]])*Table13[[#This Row],[BÉNÉFICE PAR ÉLÉMENT]]+(Table13[[#This Row],[RETOURS]]*Table13[[#This Row],[COÛT D’EXPÉDITION PAR ARTICLE]]),0)</f>
        <v>411.07</v>
      </c>
      <c r="L4" s="3"/>
      <c r="M4" s="1"/>
      <c r="N4" s="1"/>
      <c r="O4" s="1"/>
    </row>
    <row r="5" spans="1:16" ht="22" customHeight="1">
      <c r="A5" s="3"/>
      <c r="B5" s="12" t="s">
        <v>14</v>
      </c>
      <c r="C5" s="9">
        <v>24.5</v>
      </c>
      <c r="D5" s="17">
        <v>0.87</v>
      </c>
      <c r="E5" s="14">
        <v>52</v>
      </c>
      <c r="F5" s="9">
        <f>IFERROR(Table13[[#This Row],[TOTAL VENDU]]*Table13[[#This Row],[COÛT PAR ÉLÉMENT]]*(1+Table13[[#This Row],[POURCENTAGE DE MAJORATION]]),0)</f>
        <v>2382.38</v>
      </c>
      <c r="G5" s="9">
        <v>5</v>
      </c>
      <c r="H5" s="9">
        <v>2.5</v>
      </c>
      <c r="I5" s="9">
        <f>IFERROR(Table13[[#This Row],[COÛT PAR ÉLÉMENT]]*Table13[[#This Row],[POURCENTAGE DE MAJORATION]]+Table13[[#This Row],[FRAIS D’EXPÉDITION PAR ARTICLE]]-Table13[[#This Row],[COÛT D’EXPÉDITION PAR ARTICLE]],0)</f>
        <v>23.815000000000001</v>
      </c>
      <c r="J5" s="14">
        <v>1</v>
      </c>
      <c r="K5" s="9">
        <f>IFERROR((Table13[[#This Row],[TOTAL VENDU]]-Table13[[#This Row],[RETOURS]])*Table13[[#This Row],[BÉNÉFICE PAR ÉLÉMENT]]+(Table13[[#This Row],[RETOURS]]*Table13[[#This Row],[COÛT D’EXPÉDITION PAR ARTICLE]]),0)</f>
        <v>1217.0650000000001</v>
      </c>
      <c r="L5" s="3"/>
      <c r="M5" s="1"/>
      <c r="N5" s="1"/>
      <c r="O5" s="1"/>
    </row>
    <row r="6" spans="1:16" ht="22" customHeight="1">
      <c r="A6" s="3"/>
      <c r="B6" s="11" t="s">
        <v>15</v>
      </c>
      <c r="C6" s="15">
        <v>19.5</v>
      </c>
      <c r="D6" s="16">
        <v>0.75</v>
      </c>
      <c r="E6" s="13">
        <v>28</v>
      </c>
      <c r="F6" s="15">
        <f>IFERROR(Table13[[#This Row],[TOTAL VENDU]]*Table13[[#This Row],[COÛT PAR ÉLÉMENT]]*(1+Table13[[#This Row],[POURCENTAGE DE MAJORATION]]),0)</f>
        <v>955.5</v>
      </c>
      <c r="G6" s="15">
        <v>5</v>
      </c>
      <c r="H6" s="15">
        <v>2.5</v>
      </c>
      <c r="I6" s="15">
        <f>IFERROR(Table13[[#This Row],[COÛT PAR ÉLÉMENT]]*Table13[[#This Row],[POURCENTAGE DE MAJORATION]]+Table13[[#This Row],[FRAIS D’EXPÉDITION PAR ARTICLE]]-Table13[[#This Row],[COÛT D’EXPÉDITION PAR ARTICLE]],0)</f>
        <v>17.125</v>
      </c>
      <c r="J6" s="13">
        <v>0</v>
      </c>
      <c r="K6" s="15">
        <f>IFERROR((Table13[[#This Row],[TOTAL VENDU]]-Table13[[#This Row],[RETOURS]])*Table13[[#This Row],[BÉNÉFICE PAR ÉLÉMENT]]+(Table13[[#This Row],[RETOURS]]*Table13[[#This Row],[COÛT D’EXPÉDITION PAR ARTICLE]]),0)</f>
        <v>479.5</v>
      </c>
      <c r="L6" s="3"/>
    </row>
    <row r="7" spans="1:16" ht="22" customHeight="1">
      <c r="A7" s="3"/>
      <c r="B7" s="12" t="s">
        <v>16</v>
      </c>
      <c r="C7" s="9">
        <v>17.5</v>
      </c>
      <c r="D7" s="17">
        <v>0.9</v>
      </c>
      <c r="E7" s="14">
        <v>55</v>
      </c>
      <c r="F7" s="9">
        <f>IFERROR(Table13[[#This Row],[TOTAL VENDU]]*Table13[[#This Row],[COÛT PAR ÉLÉMENT]]*(1+Table13[[#This Row],[POURCENTAGE DE MAJORATION]]),0)</f>
        <v>1828.75</v>
      </c>
      <c r="G7" s="9">
        <v>5</v>
      </c>
      <c r="H7" s="9">
        <v>2.5</v>
      </c>
      <c r="I7" s="9">
        <f>IFERROR(Table13[[#This Row],[COÛT PAR ÉLÉMENT]]*Table13[[#This Row],[POURCENTAGE DE MAJORATION]]+Table13[[#This Row],[FRAIS D’EXPÉDITION PAR ARTICLE]]-Table13[[#This Row],[COÛT D’EXPÉDITION PAR ARTICLE]],0)</f>
        <v>18.25</v>
      </c>
      <c r="J7" s="14">
        <v>0</v>
      </c>
      <c r="K7" s="9">
        <f>IFERROR((Table13[[#This Row],[TOTAL VENDU]]-Table13[[#This Row],[RETOURS]])*Table13[[#This Row],[BÉNÉFICE PAR ÉLÉMENT]]+(Table13[[#This Row],[RETOURS]]*Table13[[#This Row],[COÛT D’EXPÉDITION PAR ARTICLE]]),0)</f>
        <v>1003.75</v>
      </c>
      <c r="L7" s="3"/>
    </row>
    <row r="8" spans="1:16" ht="22" customHeight="1">
      <c r="A8" s="3"/>
      <c r="B8" s="11" t="s">
        <v>17</v>
      </c>
      <c r="C8" s="15">
        <v>14.5</v>
      </c>
      <c r="D8" s="16">
        <v>0.95</v>
      </c>
      <c r="E8" s="13">
        <v>40</v>
      </c>
      <c r="F8" s="15">
        <f>IFERROR(Table13[[#This Row],[TOTAL VENDU]]*Table13[[#This Row],[COÛT PAR ÉLÉMENT]]*(1+Table13[[#This Row],[POURCENTAGE DE MAJORATION]]),0)</f>
        <v>1131</v>
      </c>
      <c r="G8" s="15">
        <v>5</v>
      </c>
      <c r="H8" s="15">
        <v>2.5</v>
      </c>
      <c r="I8" s="15">
        <f>IFERROR(Table13[[#This Row],[COÛT PAR ÉLÉMENT]]*Table13[[#This Row],[POURCENTAGE DE MAJORATION]]+Table13[[#This Row],[FRAIS D’EXPÉDITION PAR ARTICLE]]-Table13[[#This Row],[COÛT D’EXPÉDITION PAR ARTICLE]],0)</f>
        <v>16.274999999999999</v>
      </c>
      <c r="J8" s="13">
        <v>0</v>
      </c>
      <c r="K8" s="15">
        <f>IFERROR((Table13[[#This Row],[TOTAL VENDU]]-Table13[[#This Row],[RETOURS]])*Table13[[#This Row],[BÉNÉFICE PAR ÉLÉMENT]]+(Table13[[#This Row],[RETOURS]]*Table13[[#This Row],[COÛT D’EXPÉDITION PAR ARTICLE]]),0)</f>
        <v>651</v>
      </c>
      <c r="L8" s="3"/>
    </row>
    <row r="9" spans="1:16" ht="22" customHeight="1">
      <c r="A9" s="3"/>
      <c r="B9" s="12" t="s">
        <v>18</v>
      </c>
      <c r="C9" s="9">
        <v>11</v>
      </c>
      <c r="D9" s="17">
        <v>1</v>
      </c>
      <c r="E9" s="14">
        <v>60</v>
      </c>
      <c r="F9" s="9">
        <f>IFERROR(Table13[[#This Row],[TOTAL VENDU]]*Table13[[#This Row],[COÛT PAR ÉLÉMENT]]*(1+Table13[[#This Row],[POURCENTAGE DE MAJORATION]]),0)</f>
        <v>1320</v>
      </c>
      <c r="G9" s="9">
        <v>5</v>
      </c>
      <c r="H9" s="9">
        <v>2.5</v>
      </c>
      <c r="I9" s="9">
        <f>IFERROR(Table13[[#This Row],[COÛT PAR ÉLÉMENT]]*Table13[[#This Row],[POURCENTAGE DE MAJORATION]]+Table13[[#This Row],[FRAIS D’EXPÉDITION PAR ARTICLE]]-Table13[[#This Row],[COÛT D’EXPÉDITION PAR ARTICLE]],0)</f>
        <v>13.5</v>
      </c>
      <c r="J9" s="14">
        <v>0</v>
      </c>
      <c r="K9" s="9">
        <f>IFERROR((Table13[[#This Row],[TOTAL VENDU]]-Table13[[#This Row],[RETOURS]])*Table13[[#This Row],[BÉNÉFICE PAR ÉLÉMENT]]+(Table13[[#This Row],[RETOURS]]*Table13[[#This Row],[COÛT D’EXPÉDITION PAR ARTICLE]]),0)</f>
        <v>810</v>
      </c>
      <c r="L9" s="3"/>
    </row>
    <row r="10" spans="1:16" ht="22" customHeight="1">
      <c r="A10" s="3"/>
      <c r="B10" s="11" t="s">
        <v>19</v>
      </c>
      <c r="C10" s="15">
        <v>49</v>
      </c>
      <c r="D10" s="16">
        <v>0.65</v>
      </c>
      <c r="E10" s="13">
        <v>37</v>
      </c>
      <c r="F10" s="15">
        <f>IFERROR(Table13[[#This Row],[TOTAL VENDU]]*Table13[[#This Row],[COÛT PAR ÉLÉMENT]]*(1+Table13[[#This Row],[POURCENTAGE DE MAJORATION]]),0)</f>
        <v>2991.45</v>
      </c>
      <c r="G10" s="15">
        <v>5</v>
      </c>
      <c r="H10" s="15">
        <v>2.5</v>
      </c>
      <c r="I10" s="15">
        <f>IFERROR(Table13[[#This Row],[COÛT PAR ÉLÉMENT]]*Table13[[#This Row],[POURCENTAGE DE MAJORATION]]+Table13[[#This Row],[FRAIS D’EXPÉDITION PAR ARTICLE]]-Table13[[#This Row],[COÛT D’EXPÉDITION PAR ARTICLE]],0)</f>
        <v>34.35</v>
      </c>
      <c r="J10" s="13">
        <v>2</v>
      </c>
      <c r="K10" s="15">
        <f>IFERROR((Table13[[#This Row],[TOTAL VENDU]]-Table13[[#This Row],[RETOURS]])*Table13[[#This Row],[BÉNÉFICE PAR ÉLÉMENT]]+(Table13[[#This Row],[RETOURS]]*Table13[[#This Row],[COÛT D’EXPÉDITION PAR ARTICLE]]),0)</f>
        <v>1207.25</v>
      </c>
      <c r="L10" s="3"/>
    </row>
    <row r="11" spans="1:16" ht="22" customHeight="1">
      <c r="A11" s="3"/>
      <c r="B11" s="12" t="s">
        <v>20</v>
      </c>
      <c r="C11" s="9">
        <v>24.5</v>
      </c>
      <c r="D11" s="17">
        <v>0.92</v>
      </c>
      <c r="E11" s="14">
        <v>44</v>
      </c>
      <c r="F11" s="9">
        <f>IFERROR(Table13[[#This Row],[TOTAL VENDU]]*Table13[[#This Row],[COÛT PAR ÉLÉMENT]]*(1+Table13[[#This Row],[POURCENTAGE DE MAJORATION]]),0)</f>
        <v>2069.7599999999998</v>
      </c>
      <c r="G11" s="9">
        <v>5</v>
      </c>
      <c r="H11" s="9">
        <v>2.5</v>
      </c>
      <c r="I11" s="9">
        <f>IFERROR(Table13[[#This Row],[COÛT PAR ÉLÉMENT]]*Table13[[#This Row],[POURCENTAGE DE MAJORATION]]+Table13[[#This Row],[FRAIS D’EXPÉDITION PAR ARTICLE]]-Table13[[#This Row],[COÛT D’EXPÉDITION PAR ARTICLE]],0)</f>
        <v>25.040000000000003</v>
      </c>
      <c r="J11" s="14">
        <v>0</v>
      </c>
      <c r="K11" s="9">
        <f>IFERROR((Table13[[#This Row],[TOTAL VENDU]]-Table13[[#This Row],[RETOURS]])*Table13[[#This Row],[BÉNÉFICE PAR ÉLÉMENT]]+(Table13[[#This Row],[RETOURS]]*Table13[[#This Row],[COÛT D’EXPÉDITION PAR ARTICLE]]),0)</f>
        <v>1101.7600000000002</v>
      </c>
      <c r="L11" s="3"/>
    </row>
    <row r="12" spans="1:16" ht="40" customHeight="1">
      <c r="A12" s="3"/>
      <c r="B12" s="25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3"/>
      <c r="M12" s="1"/>
      <c r="N12" s="1"/>
      <c r="O12" s="1"/>
      <c r="P12" s="1"/>
    </row>
    <row r="13" spans="1:16" ht="24" customHeight="1">
      <c r="A13" s="3"/>
      <c r="B13" s="8"/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18</v>
      </c>
      <c r="I13" s="23" t="s">
        <v>19</v>
      </c>
      <c r="J13" s="23" t="s">
        <v>20</v>
      </c>
      <c r="K13" s="23" t="s">
        <v>22</v>
      </c>
      <c r="L13" s="3"/>
    </row>
    <row r="14" spans="1:16" ht="22" customHeight="1">
      <c r="A14" s="3"/>
      <c r="B14" s="18" t="s">
        <v>7</v>
      </c>
      <c r="C14" s="9">
        <f>F4</f>
        <v>785.07</v>
      </c>
      <c r="D14" s="9">
        <f>F5</f>
        <v>2382.38</v>
      </c>
      <c r="E14" s="9">
        <f>F6</f>
        <v>955.5</v>
      </c>
      <c r="F14" s="9">
        <f>F7</f>
        <v>1828.75</v>
      </c>
      <c r="G14" s="9">
        <f>F8</f>
        <v>1131</v>
      </c>
      <c r="H14" s="9">
        <f>F9</f>
        <v>1320</v>
      </c>
      <c r="I14" s="9">
        <f>F10</f>
        <v>2991.45</v>
      </c>
      <c r="J14" s="9">
        <f>F11</f>
        <v>2069.7599999999998</v>
      </c>
      <c r="K14" s="9">
        <f>SUM(C14:J14)</f>
        <v>13463.910000000002</v>
      </c>
      <c r="L14" s="3"/>
    </row>
    <row r="15" spans="1:16" ht="22" customHeight="1">
      <c r="A15" s="3"/>
      <c r="B15" s="18" t="s">
        <v>23</v>
      </c>
      <c r="C15" s="10">
        <f>C14/K14</f>
        <v>5.8309213296880325E-2</v>
      </c>
      <c r="D15" s="10">
        <f>D14/K14</f>
        <v>0.17694562723607035</v>
      </c>
      <c r="E15" s="10">
        <f>E14/K14</f>
        <v>7.0967497554573669E-2</v>
      </c>
      <c r="F15" s="10">
        <f>F14/K14</f>
        <v>0.13582607132697708</v>
      </c>
      <c r="G15" s="10">
        <f>G14/K14</f>
        <v>8.4002344044189228E-2</v>
      </c>
      <c r="H15" s="10">
        <f>H14/K14</f>
        <v>9.8039871033006001E-2</v>
      </c>
      <c r="I15" s="10">
        <f>I14/K14</f>
        <v>0.22218285772854984</v>
      </c>
      <c r="J15" s="10">
        <f>J14/K14</f>
        <v>0.15372651777975338</v>
      </c>
      <c r="K15" s="10">
        <f>SUM(C15:J15)</f>
        <v>1</v>
      </c>
      <c r="L15" s="3"/>
    </row>
    <row r="16" spans="1:16" ht="18" customHeight="1">
      <c r="A16" s="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3"/>
    </row>
    <row r="17" spans="1:16" ht="72" customHeight="1">
      <c r="A17" s="3"/>
      <c r="B17" s="26" t="s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3"/>
      <c r="M17" s="1"/>
      <c r="N17" s="1"/>
      <c r="O17" s="1"/>
      <c r="P17" s="1"/>
    </row>
    <row r="18" spans="1:16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</row>
    <row r="19" spans="1:16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"/>
      <c r="M19" s="3"/>
      <c r="N19" s="3"/>
      <c r="O19" s="3"/>
      <c r="P19" s="3"/>
    </row>
    <row r="20" spans="1:16">
      <c r="A20" s="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"/>
      <c r="M20" s="3"/>
      <c r="N20" s="3"/>
      <c r="O20" s="3"/>
      <c r="P20" s="3"/>
    </row>
    <row r="21" spans="1:16">
      <c r="A21" s="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</row>
    <row r="22" spans="1:16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"/>
      <c r="M22" s="3"/>
      <c r="N22" s="3"/>
      <c r="O22" s="3"/>
      <c r="P22" s="3"/>
    </row>
    <row r="23" spans="1:16">
      <c r="A23" s="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"/>
      <c r="M23" s="3"/>
      <c r="N23" s="3"/>
      <c r="O23" s="3"/>
      <c r="P23" s="3"/>
    </row>
    <row r="24" spans="1:16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"/>
      <c r="M24" s="3"/>
      <c r="N24" s="3"/>
      <c r="O24" s="3"/>
      <c r="P24" s="3"/>
    </row>
    <row r="25" spans="1:16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"/>
      <c r="M25" s="3"/>
      <c r="N25" s="3"/>
      <c r="O25" s="3"/>
      <c r="P25" s="3"/>
    </row>
    <row r="26" spans="1:16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1:16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"/>
      <c r="M27" s="3"/>
      <c r="N27" s="3"/>
      <c r="O27" s="3"/>
      <c r="P27" s="3"/>
    </row>
    <row r="28" spans="1:16">
      <c r="A28" s="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"/>
      <c r="M28" s="3"/>
      <c r="N28" s="3"/>
      <c r="O28" s="3"/>
      <c r="P28" s="3"/>
    </row>
    <row r="29" spans="1:16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1:16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"/>
      <c r="M30" s="3"/>
      <c r="N30" s="3"/>
      <c r="O30" s="3"/>
      <c r="P30" s="3"/>
    </row>
    <row r="31" spans="1:16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3"/>
      <c r="M31" s="3"/>
      <c r="N31" s="3"/>
      <c r="O31" s="3"/>
      <c r="P31" s="3"/>
    </row>
    <row r="32" spans="1:16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  <c r="P32" s="3"/>
    </row>
    <row r="33" spans="1:16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"/>
      <c r="M33" s="3"/>
      <c r="N33" s="3"/>
      <c r="O33" s="3"/>
      <c r="P33" s="3"/>
    </row>
    <row r="34" spans="1:16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</row>
    <row r="35" spans="1:16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</row>
    <row r="36" spans="1:16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"/>
      <c r="M36" s="3"/>
      <c r="N36" s="3"/>
      <c r="O36" s="3"/>
      <c r="P36" s="3"/>
    </row>
    <row r="37" spans="1:16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</row>
    <row r="38" spans="1:16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"/>
      <c r="M38" s="3"/>
      <c r="N38" s="3"/>
      <c r="O38" s="3"/>
      <c r="P38" s="3"/>
    </row>
    <row r="39" spans="1:16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7" t="s">
        <v>21</v>
      </c>
      <c r="C41" s="27"/>
      <c r="D41" s="27"/>
      <c r="E41" s="27"/>
      <c r="F41" s="28" t="s">
        <v>24</v>
      </c>
      <c r="G41" s="28"/>
      <c r="H41" s="28"/>
      <c r="I41" s="28"/>
      <c r="J41" s="28"/>
      <c r="K41" s="28"/>
      <c r="L41" s="3"/>
      <c r="M41" s="3"/>
      <c r="N41" s="3"/>
      <c r="O41" s="3"/>
      <c r="P41" s="3"/>
    </row>
    <row r="42" spans="1:16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  <c r="M42" s="3"/>
      <c r="N42" s="3"/>
      <c r="O42" s="3"/>
      <c r="P42" s="3"/>
    </row>
    <row r="43" spans="1:16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  <c r="M43" s="3"/>
      <c r="N43" s="3"/>
      <c r="O43" s="3"/>
      <c r="P43" s="3"/>
    </row>
    <row r="44" spans="1:16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"/>
      <c r="M44" s="3"/>
      <c r="N44" s="3"/>
      <c r="O44" s="3"/>
      <c r="P44" s="3"/>
    </row>
    <row r="45" spans="1:16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"/>
      <c r="M45" s="3"/>
      <c r="N45" s="3"/>
      <c r="O45" s="3"/>
      <c r="P45" s="3"/>
    </row>
    <row r="46" spans="1:16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"/>
      <c r="M46" s="3"/>
      <c r="N46" s="3"/>
      <c r="O46" s="3"/>
      <c r="P46" s="3"/>
    </row>
    <row r="47" spans="1:16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/>
      <c r="M47" s="3"/>
      <c r="N47" s="3"/>
      <c r="O47" s="3"/>
      <c r="P47" s="3"/>
    </row>
    <row r="48" spans="1:16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3"/>
      <c r="M48" s="3"/>
      <c r="N48" s="3"/>
      <c r="O48" s="3"/>
      <c r="P48" s="3"/>
    </row>
    <row r="49" spans="1:16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"/>
      <c r="M49" s="3"/>
      <c r="N49" s="3"/>
      <c r="O49" s="3"/>
      <c r="P49" s="3"/>
    </row>
    <row r="50" spans="1:16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"/>
      <c r="M50" s="3"/>
      <c r="N50" s="3"/>
      <c r="O50" s="3"/>
      <c r="P50" s="3"/>
    </row>
    <row r="51" spans="1:16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"/>
      <c r="M51" s="3"/>
      <c r="N51" s="3"/>
      <c r="O51" s="3"/>
      <c r="P51" s="3"/>
    </row>
    <row r="52" spans="1:16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"/>
      <c r="M52" s="3"/>
      <c r="N52" s="3"/>
      <c r="O52" s="3"/>
      <c r="P52" s="3"/>
    </row>
    <row r="53" spans="1:16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"/>
      <c r="M53" s="3"/>
      <c r="N53" s="3"/>
      <c r="O53" s="3"/>
      <c r="P53" s="3"/>
    </row>
    <row r="54" spans="1:16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"/>
      <c r="M54" s="3"/>
      <c r="N54" s="3"/>
      <c r="O54" s="3"/>
      <c r="P54" s="3"/>
    </row>
    <row r="55" spans="1:16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3"/>
      <c r="M55" s="3"/>
      <c r="N55" s="3"/>
      <c r="O55" s="3"/>
      <c r="P55" s="3"/>
    </row>
    <row r="56" spans="1:16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</row>
    <row r="57" spans="1:16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"/>
      <c r="M57" s="3"/>
      <c r="N57" s="3"/>
      <c r="O57" s="3"/>
      <c r="P57" s="3"/>
    </row>
    <row r="58" spans="1:16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</row>
    <row r="59" spans="1:16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24" t="s">
        <v>25</v>
      </c>
      <c r="C61" s="24"/>
      <c r="D61" s="24"/>
      <c r="E61" s="24"/>
      <c r="F61" s="24"/>
      <c r="G61" s="24"/>
      <c r="H61" s="24"/>
      <c r="I61" s="24"/>
      <c r="J61" s="24"/>
      <c r="K61" s="24"/>
    </row>
  </sheetData>
  <mergeCells count="7">
    <mergeCell ref="B1:F1"/>
    <mergeCell ref="B61:K61"/>
    <mergeCell ref="B2:K2"/>
    <mergeCell ref="B12:K12"/>
    <mergeCell ref="B17:K17"/>
    <mergeCell ref="B41:E41"/>
    <mergeCell ref="F41:K41"/>
  </mergeCells>
  <phoneticPr fontId="15" type="noConversion"/>
  <hyperlinks>
    <hyperlink ref="B61:K61" r:id="rId1" display="CLIQUER ICI POUR CRÉER DANS SMARTSHEET" xr:uid="{F620D78E-A44C-4ECF-8C42-E6834B830E00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0"/>
  <sheetViews>
    <sheetView showGridLines="0" zoomScaleNormal="100" workbookViewId="0"/>
  </sheetViews>
  <sheetFormatPr baseColWidth="10" defaultColWidth="11.1640625" defaultRowHeight="16"/>
  <cols>
    <col min="1" max="1" width="3.1640625" customWidth="1"/>
    <col min="2" max="2" width="25.1640625" style="2" customWidth="1"/>
    <col min="3" max="3" width="15.6640625" customWidth="1"/>
    <col min="4" max="4" width="18.33203125" customWidth="1"/>
    <col min="5" max="5" width="15.6640625" customWidth="1"/>
    <col min="6" max="6" width="17.6640625" customWidth="1"/>
    <col min="7" max="8" width="15.6640625" customWidth="1"/>
    <col min="9" max="9" width="17.1640625" customWidth="1"/>
    <col min="10" max="11" width="15.6640625" customWidth="1"/>
    <col min="12" max="12" width="3.1640625" customWidth="1"/>
  </cols>
  <sheetData>
    <row r="1" spans="1:16" ht="45" customHeight="1">
      <c r="A1" s="3"/>
      <c r="B1" s="29" t="s">
        <v>1</v>
      </c>
      <c r="C1" s="29"/>
      <c r="D1" s="29"/>
      <c r="E1" s="29"/>
      <c r="F1" s="6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3"/>
      <c r="M2" s="1"/>
      <c r="N2" s="1"/>
      <c r="O2" s="1"/>
      <c r="P2" s="1"/>
    </row>
    <row r="3" spans="1:16" ht="50" customHeight="1">
      <c r="A3" s="3"/>
      <c r="B3" s="7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3"/>
      <c r="M3" s="1"/>
      <c r="N3" s="1"/>
      <c r="O3" s="1"/>
    </row>
    <row r="4" spans="1:16" ht="22" customHeight="1">
      <c r="A4" s="3"/>
      <c r="B4" s="11" t="s">
        <v>13</v>
      </c>
      <c r="C4" s="15">
        <v>0</v>
      </c>
      <c r="D4" s="16">
        <v>0</v>
      </c>
      <c r="E4" s="13">
        <v>0</v>
      </c>
      <c r="F4" s="15">
        <f>IFERROR(Table1[[#This Row],[TOTAL VENDU]]*Table1[[#This Row],[COÛT PAR ÉLÉMENT]]*(1+Table1[[#This Row],[POURCENTAGE DE MAJORATION]]),0)</f>
        <v>0</v>
      </c>
      <c r="G4" s="15">
        <v>0</v>
      </c>
      <c r="H4" s="15">
        <v>0</v>
      </c>
      <c r="I4" s="15">
        <f>IFERROR(Table1[[#This Row],[COÛT PAR ÉLÉMENT]]*Table1[[#This Row],[POURCENTAGE DE MAJORATION]]+Table1[[#This Row],[FRAIS D’EXPÉDITION PAR ARTICLE]]-Table1[[#This Row],[COÛT D’EXPÉDITION PAR ARTICLE]],0)</f>
        <v>0</v>
      </c>
      <c r="J4" s="13">
        <v>0</v>
      </c>
      <c r="K4" s="15">
        <f>IFERROR((Table1[[#This Row],[TOTAL VENDU]]-Table1[[#This Row],[RETOURS]])*Table1[[#This Row],[BÉNÉFICE PAR ÉLÉMENT]]+(Table1[[#This Row],[RETOURS]]*Table1[[#This Row],[COÛT D’EXPÉDITION PAR ARTICLE]]),0)</f>
        <v>0</v>
      </c>
      <c r="L4" s="3"/>
      <c r="M4" s="1"/>
      <c r="N4" s="1"/>
      <c r="O4" s="1"/>
    </row>
    <row r="5" spans="1:16" ht="22" customHeight="1">
      <c r="A5" s="3"/>
      <c r="B5" s="12" t="s">
        <v>14</v>
      </c>
      <c r="C5" s="9">
        <v>0</v>
      </c>
      <c r="D5" s="17">
        <v>0</v>
      </c>
      <c r="E5" s="14">
        <v>0</v>
      </c>
      <c r="F5" s="9">
        <f>IFERROR(Table1[[#This Row],[TOTAL VENDU]]*Table1[[#This Row],[COÛT PAR ÉLÉMENT]]*(1+Table1[[#This Row],[POURCENTAGE DE MAJORATION]]),0)</f>
        <v>0</v>
      </c>
      <c r="G5" s="9">
        <v>0</v>
      </c>
      <c r="H5" s="9">
        <v>0</v>
      </c>
      <c r="I5" s="9">
        <f>IFERROR(Table1[[#This Row],[COÛT PAR ÉLÉMENT]]*Table1[[#This Row],[POURCENTAGE DE MAJORATION]]+Table1[[#This Row],[FRAIS D’EXPÉDITION PAR ARTICLE]]-Table1[[#This Row],[COÛT D’EXPÉDITION PAR ARTICLE]],0)</f>
        <v>0</v>
      </c>
      <c r="J5" s="14">
        <v>1</v>
      </c>
      <c r="K5" s="9">
        <f>IFERROR((Table1[[#This Row],[TOTAL VENDU]]-Table1[[#This Row],[RETOURS]])*Table1[[#This Row],[BÉNÉFICE PAR ÉLÉMENT]]+(Table1[[#This Row],[RETOURS]]*Table1[[#This Row],[COÛT D’EXPÉDITION PAR ARTICLE]]),0)</f>
        <v>0</v>
      </c>
      <c r="L5" s="3"/>
      <c r="M5" s="1"/>
      <c r="N5" s="1"/>
      <c r="O5" s="1"/>
    </row>
    <row r="6" spans="1:16" ht="22" customHeight="1">
      <c r="A6" s="3"/>
      <c r="B6" s="11" t="s">
        <v>15</v>
      </c>
      <c r="C6" s="15">
        <v>0</v>
      </c>
      <c r="D6" s="16">
        <v>0</v>
      </c>
      <c r="E6" s="13">
        <v>0</v>
      </c>
      <c r="F6" s="15">
        <f>IFERROR(Table1[[#This Row],[TOTAL VENDU]]*Table1[[#This Row],[COÛT PAR ÉLÉMENT]]*(1+Table1[[#This Row],[POURCENTAGE DE MAJORATION]]),0)</f>
        <v>0</v>
      </c>
      <c r="G6" s="15">
        <v>0</v>
      </c>
      <c r="H6" s="15">
        <v>0</v>
      </c>
      <c r="I6" s="15">
        <f>IFERROR(Table1[[#This Row],[COÛT PAR ÉLÉMENT]]*Table1[[#This Row],[POURCENTAGE DE MAJORATION]]+Table1[[#This Row],[FRAIS D’EXPÉDITION PAR ARTICLE]]-Table1[[#This Row],[COÛT D’EXPÉDITION PAR ARTICLE]],0)</f>
        <v>0</v>
      </c>
      <c r="J6" s="13">
        <v>0</v>
      </c>
      <c r="K6" s="15">
        <f>IFERROR((Table1[[#This Row],[TOTAL VENDU]]-Table1[[#This Row],[RETOURS]])*Table1[[#This Row],[BÉNÉFICE PAR ÉLÉMENT]]+(Table1[[#This Row],[RETOURS]]*Table1[[#This Row],[COÛT D’EXPÉDITION PAR ARTICLE]]),0)</f>
        <v>0</v>
      </c>
      <c r="L6" s="3"/>
    </row>
    <row r="7" spans="1:16" ht="22" customHeight="1">
      <c r="A7" s="3"/>
      <c r="B7" s="12" t="s">
        <v>16</v>
      </c>
      <c r="C7" s="9">
        <v>0</v>
      </c>
      <c r="D7" s="17">
        <v>0</v>
      </c>
      <c r="E7" s="14">
        <v>0</v>
      </c>
      <c r="F7" s="9">
        <f>IFERROR(Table1[[#This Row],[TOTAL VENDU]]*Table1[[#This Row],[COÛT PAR ÉLÉMENT]]*(1+Table1[[#This Row],[POURCENTAGE DE MAJORATION]]),0)</f>
        <v>0</v>
      </c>
      <c r="G7" s="9">
        <v>0</v>
      </c>
      <c r="H7" s="9">
        <v>0</v>
      </c>
      <c r="I7" s="9">
        <f>IFERROR(Table1[[#This Row],[COÛT PAR ÉLÉMENT]]*Table1[[#This Row],[POURCENTAGE DE MAJORATION]]+Table1[[#This Row],[FRAIS D’EXPÉDITION PAR ARTICLE]]-Table1[[#This Row],[COÛT D’EXPÉDITION PAR ARTICLE]],0)</f>
        <v>0</v>
      </c>
      <c r="J7" s="14">
        <v>0</v>
      </c>
      <c r="K7" s="9">
        <f>IFERROR((Table1[[#This Row],[TOTAL VENDU]]-Table1[[#This Row],[RETOURS]])*Table1[[#This Row],[BÉNÉFICE PAR ÉLÉMENT]]+(Table1[[#This Row],[RETOURS]]*Table1[[#This Row],[COÛT D’EXPÉDITION PAR ARTICLE]]),0)</f>
        <v>0</v>
      </c>
      <c r="L7" s="3"/>
    </row>
    <row r="8" spans="1:16" ht="22" customHeight="1">
      <c r="A8" s="3"/>
      <c r="B8" s="11" t="s">
        <v>17</v>
      </c>
      <c r="C8" s="15">
        <v>0</v>
      </c>
      <c r="D8" s="16">
        <v>0</v>
      </c>
      <c r="E8" s="13">
        <v>0</v>
      </c>
      <c r="F8" s="15">
        <f>IFERROR(Table1[[#This Row],[TOTAL VENDU]]*Table1[[#This Row],[COÛT PAR ÉLÉMENT]]*(1+Table1[[#This Row],[POURCENTAGE DE MAJORATION]]),0)</f>
        <v>0</v>
      </c>
      <c r="G8" s="15">
        <v>0</v>
      </c>
      <c r="H8" s="15">
        <v>0</v>
      </c>
      <c r="I8" s="15">
        <f>IFERROR(Table1[[#This Row],[COÛT PAR ÉLÉMENT]]*Table1[[#This Row],[POURCENTAGE DE MAJORATION]]+Table1[[#This Row],[FRAIS D’EXPÉDITION PAR ARTICLE]]-Table1[[#This Row],[COÛT D’EXPÉDITION PAR ARTICLE]],0)</f>
        <v>0</v>
      </c>
      <c r="J8" s="13">
        <v>0</v>
      </c>
      <c r="K8" s="15">
        <f>IFERROR((Table1[[#This Row],[TOTAL VENDU]]-Table1[[#This Row],[RETOURS]])*Table1[[#This Row],[BÉNÉFICE PAR ÉLÉMENT]]+(Table1[[#This Row],[RETOURS]]*Table1[[#This Row],[COÛT D’EXPÉDITION PAR ARTICLE]]),0)</f>
        <v>0</v>
      </c>
      <c r="L8" s="3"/>
    </row>
    <row r="9" spans="1:16" ht="22" customHeight="1">
      <c r="A9" s="3"/>
      <c r="B9" s="12" t="s">
        <v>18</v>
      </c>
      <c r="C9" s="9">
        <v>0</v>
      </c>
      <c r="D9" s="17">
        <v>0</v>
      </c>
      <c r="E9" s="14">
        <v>0</v>
      </c>
      <c r="F9" s="9">
        <f>IFERROR(Table1[[#This Row],[TOTAL VENDU]]*Table1[[#This Row],[COÛT PAR ÉLÉMENT]]*(1+Table1[[#This Row],[POURCENTAGE DE MAJORATION]]),0)</f>
        <v>0</v>
      </c>
      <c r="G9" s="9">
        <v>0</v>
      </c>
      <c r="H9" s="9">
        <v>0</v>
      </c>
      <c r="I9" s="9">
        <f>IFERROR(Table1[[#This Row],[COÛT PAR ÉLÉMENT]]*Table1[[#This Row],[POURCENTAGE DE MAJORATION]]+Table1[[#This Row],[FRAIS D’EXPÉDITION PAR ARTICLE]]-Table1[[#This Row],[COÛT D’EXPÉDITION PAR ARTICLE]],0)</f>
        <v>0</v>
      </c>
      <c r="J9" s="14">
        <v>0</v>
      </c>
      <c r="K9" s="9">
        <f>IFERROR((Table1[[#This Row],[TOTAL VENDU]]-Table1[[#This Row],[RETOURS]])*Table1[[#This Row],[BÉNÉFICE PAR ÉLÉMENT]]+(Table1[[#This Row],[RETOURS]]*Table1[[#This Row],[COÛT D’EXPÉDITION PAR ARTICLE]]),0)</f>
        <v>0</v>
      </c>
      <c r="L9" s="3"/>
    </row>
    <row r="10" spans="1:16" ht="22" customHeight="1">
      <c r="A10" s="3"/>
      <c r="B10" s="11" t="s">
        <v>19</v>
      </c>
      <c r="C10" s="15">
        <v>0</v>
      </c>
      <c r="D10" s="16">
        <v>0</v>
      </c>
      <c r="E10" s="13">
        <v>0</v>
      </c>
      <c r="F10" s="15">
        <f>IFERROR(Table1[[#This Row],[TOTAL VENDU]]*Table1[[#This Row],[COÛT PAR ÉLÉMENT]]*(1+Table1[[#This Row],[POURCENTAGE DE MAJORATION]]),0)</f>
        <v>0</v>
      </c>
      <c r="G10" s="15">
        <v>0</v>
      </c>
      <c r="H10" s="15">
        <v>0</v>
      </c>
      <c r="I10" s="15">
        <f>IFERROR(Table1[[#This Row],[COÛT PAR ÉLÉMENT]]*Table1[[#This Row],[POURCENTAGE DE MAJORATION]]+Table1[[#This Row],[FRAIS D’EXPÉDITION PAR ARTICLE]]-Table1[[#This Row],[COÛT D’EXPÉDITION PAR ARTICLE]],0)</f>
        <v>0</v>
      </c>
      <c r="J10" s="13">
        <v>2</v>
      </c>
      <c r="K10" s="15">
        <f>IFERROR((Table1[[#This Row],[TOTAL VENDU]]-Table1[[#This Row],[RETOURS]])*Table1[[#This Row],[BÉNÉFICE PAR ÉLÉMENT]]+(Table1[[#This Row],[RETOURS]]*Table1[[#This Row],[COÛT D’EXPÉDITION PAR ARTICLE]]),0)</f>
        <v>0</v>
      </c>
      <c r="L10" s="3"/>
    </row>
    <row r="11" spans="1:16" ht="22" customHeight="1">
      <c r="A11" s="3"/>
      <c r="B11" s="12" t="s">
        <v>20</v>
      </c>
      <c r="C11" s="9">
        <v>0</v>
      </c>
      <c r="D11" s="17">
        <v>0</v>
      </c>
      <c r="E11" s="14">
        <v>0</v>
      </c>
      <c r="F11" s="9">
        <f>IFERROR(Table1[[#This Row],[TOTAL VENDU]]*Table1[[#This Row],[COÛT PAR ÉLÉMENT]]*(1+Table1[[#This Row],[POURCENTAGE DE MAJORATION]]),0)</f>
        <v>0</v>
      </c>
      <c r="G11" s="9">
        <v>0</v>
      </c>
      <c r="H11" s="9">
        <v>0</v>
      </c>
      <c r="I11" s="9">
        <f>IFERROR(Table1[[#This Row],[COÛT PAR ÉLÉMENT]]*Table1[[#This Row],[POURCENTAGE DE MAJORATION]]+Table1[[#This Row],[FRAIS D’EXPÉDITION PAR ARTICLE]]-Table1[[#This Row],[COÛT D’EXPÉDITION PAR ARTICLE]],0)</f>
        <v>0</v>
      </c>
      <c r="J11" s="14">
        <v>0</v>
      </c>
      <c r="K11" s="9">
        <f>IFERROR((Table1[[#This Row],[TOTAL VENDU]]-Table1[[#This Row],[RETOURS]])*Table1[[#This Row],[BÉNÉFICE PAR ÉLÉMENT]]+(Table1[[#This Row],[RETOURS]]*Table1[[#This Row],[COÛT D’EXPÉDITION PAR ARTICLE]]),0)</f>
        <v>0</v>
      </c>
      <c r="L11" s="3"/>
    </row>
    <row r="12" spans="1:16" ht="40" customHeight="1">
      <c r="A12" s="3"/>
      <c r="B12" s="25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3"/>
      <c r="M12" s="1"/>
      <c r="N12" s="1"/>
      <c r="O12" s="1"/>
      <c r="P12" s="1"/>
    </row>
    <row r="13" spans="1:16" ht="24" customHeight="1">
      <c r="A13" s="3"/>
      <c r="B13" s="8"/>
      <c r="C13" s="23" t="s">
        <v>13</v>
      </c>
      <c r="D13" s="23" t="s">
        <v>14</v>
      </c>
      <c r="E13" s="23" t="s">
        <v>15</v>
      </c>
      <c r="F13" s="23" t="s">
        <v>16</v>
      </c>
      <c r="G13" s="23" t="s">
        <v>17</v>
      </c>
      <c r="H13" s="23" t="s">
        <v>18</v>
      </c>
      <c r="I13" s="23" t="s">
        <v>19</v>
      </c>
      <c r="J13" s="23" t="s">
        <v>20</v>
      </c>
      <c r="K13" s="23" t="s">
        <v>22</v>
      </c>
      <c r="L13" s="3"/>
    </row>
    <row r="14" spans="1:16" ht="22" customHeight="1">
      <c r="A14" s="3"/>
      <c r="B14" s="18" t="s">
        <v>7</v>
      </c>
      <c r="C14" s="9">
        <f>F4</f>
        <v>0</v>
      </c>
      <c r="D14" s="9">
        <f>F5</f>
        <v>0</v>
      </c>
      <c r="E14" s="9">
        <f>F6</f>
        <v>0</v>
      </c>
      <c r="F14" s="9">
        <f>F7</f>
        <v>0</v>
      </c>
      <c r="G14" s="9">
        <f>F8</f>
        <v>0</v>
      </c>
      <c r="H14" s="9">
        <f>F9</f>
        <v>0</v>
      </c>
      <c r="I14" s="9">
        <f>F10</f>
        <v>0</v>
      </c>
      <c r="J14" s="9">
        <f>F11</f>
        <v>0</v>
      </c>
      <c r="K14" s="9">
        <f>SUM(C14:J14)</f>
        <v>0</v>
      </c>
      <c r="L14" s="3"/>
    </row>
    <row r="15" spans="1:16" ht="22" customHeight="1">
      <c r="A15" s="3"/>
      <c r="B15" s="18" t="s">
        <v>23</v>
      </c>
      <c r="C15" s="10" t="e">
        <f>C14/K14</f>
        <v>#DIV/0!</v>
      </c>
      <c r="D15" s="10" t="e">
        <f>D14/K14</f>
        <v>#DIV/0!</v>
      </c>
      <c r="E15" s="10" t="e">
        <f>E14/K14</f>
        <v>#DIV/0!</v>
      </c>
      <c r="F15" s="10" t="e">
        <f>F14/K14</f>
        <v>#DIV/0!</v>
      </c>
      <c r="G15" s="10" t="e">
        <f>G14/K14</f>
        <v>#DIV/0!</v>
      </c>
      <c r="H15" s="10" t="e">
        <f>H14/K14</f>
        <v>#DIV/0!</v>
      </c>
      <c r="I15" s="10" t="e">
        <f>I14/K14</f>
        <v>#DIV/0!</v>
      </c>
      <c r="J15" s="10" t="e">
        <f>J14/K14</f>
        <v>#DIV/0!</v>
      </c>
      <c r="K15" s="10" t="e">
        <f>SUM(C15:J15)</f>
        <v>#DIV/0!</v>
      </c>
      <c r="L15" s="3"/>
    </row>
    <row r="16" spans="1:16" ht="18" customHeight="1">
      <c r="A16" s="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3"/>
    </row>
    <row r="17" spans="1:16" ht="72" customHeight="1">
      <c r="A17" s="3"/>
      <c r="B17" s="26" t="s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3"/>
      <c r="M17" s="1"/>
      <c r="N17" s="1"/>
      <c r="O17" s="1"/>
      <c r="P17" s="1"/>
    </row>
    <row r="18" spans="1:16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"/>
      <c r="M18" s="3"/>
      <c r="N18" s="3"/>
      <c r="O18" s="3"/>
      <c r="P18" s="3"/>
    </row>
    <row r="19" spans="1:16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"/>
      <c r="M19" s="3"/>
      <c r="N19" s="3"/>
      <c r="O19" s="3"/>
      <c r="P19" s="3"/>
    </row>
    <row r="20" spans="1:16">
      <c r="A20" s="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3"/>
      <c r="M20" s="3"/>
      <c r="N20" s="3"/>
      <c r="O20" s="3"/>
      <c r="P20" s="3"/>
    </row>
    <row r="21" spans="1:16">
      <c r="A21" s="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"/>
      <c r="M21" s="3"/>
      <c r="N21" s="3"/>
      <c r="O21" s="3"/>
      <c r="P21" s="3"/>
    </row>
    <row r="22" spans="1:16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"/>
      <c r="M22" s="3"/>
      <c r="N22" s="3"/>
      <c r="O22" s="3"/>
      <c r="P22" s="3"/>
    </row>
    <row r="23" spans="1:16">
      <c r="A23" s="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"/>
      <c r="M23" s="3"/>
      <c r="N23" s="3"/>
      <c r="O23" s="3"/>
      <c r="P23" s="3"/>
    </row>
    <row r="24" spans="1:16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"/>
      <c r="M24" s="3"/>
      <c r="N24" s="3"/>
      <c r="O24" s="3"/>
      <c r="P24" s="3"/>
    </row>
    <row r="25" spans="1:16">
      <c r="A25" s="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"/>
      <c r="M25" s="3"/>
      <c r="N25" s="3"/>
      <c r="O25" s="3"/>
      <c r="P25" s="3"/>
    </row>
    <row r="26" spans="1:16">
      <c r="A26" s="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1:16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"/>
      <c r="M27" s="3"/>
      <c r="N27" s="3"/>
      <c r="O27" s="3"/>
      <c r="P27" s="3"/>
    </row>
    <row r="28" spans="1:16">
      <c r="A28" s="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"/>
      <c r="M28" s="3"/>
      <c r="N28" s="3"/>
      <c r="O28" s="3"/>
      <c r="P28" s="3"/>
    </row>
    <row r="29" spans="1:16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1:16">
      <c r="A30" s="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"/>
      <c r="M30" s="3"/>
      <c r="N30" s="3"/>
      <c r="O30" s="3"/>
      <c r="P30" s="3"/>
    </row>
    <row r="31" spans="1:16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3"/>
      <c r="M31" s="3"/>
      <c r="N31" s="3"/>
      <c r="O31" s="3"/>
      <c r="P31" s="3"/>
    </row>
    <row r="32" spans="1:16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"/>
      <c r="M32" s="3"/>
      <c r="N32" s="3"/>
      <c r="O32" s="3"/>
      <c r="P32" s="3"/>
    </row>
    <row r="33" spans="1:16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"/>
      <c r="M33" s="3"/>
      <c r="N33" s="3"/>
      <c r="O33" s="3"/>
      <c r="P33" s="3"/>
    </row>
    <row r="34" spans="1:16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"/>
      <c r="M34" s="3"/>
      <c r="N34" s="3"/>
      <c r="O34" s="3"/>
      <c r="P34" s="3"/>
    </row>
    <row r="35" spans="1:16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3"/>
      <c r="M35" s="3"/>
      <c r="N35" s="3"/>
      <c r="O35" s="3"/>
      <c r="P35" s="3"/>
    </row>
    <row r="36" spans="1:16">
      <c r="A36" s="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"/>
      <c r="M36" s="3"/>
      <c r="N36" s="3"/>
      <c r="O36" s="3"/>
      <c r="P36" s="3"/>
    </row>
    <row r="37" spans="1:16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"/>
      <c r="M37" s="3"/>
      <c r="N37" s="3"/>
      <c r="O37" s="3"/>
      <c r="P37" s="3"/>
    </row>
    <row r="38" spans="1:16">
      <c r="A38" s="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"/>
      <c r="M38" s="3"/>
      <c r="N38" s="3"/>
      <c r="O38" s="3"/>
      <c r="P38" s="3"/>
    </row>
    <row r="39" spans="1:16">
      <c r="A39" s="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7" t="s">
        <v>21</v>
      </c>
      <c r="C41" s="27"/>
      <c r="D41" s="27"/>
      <c r="E41" s="27"/>
      <c r="F41" s="28" t="s">
        <v>24</v>
      </c>
      <c r="G41" s="28"/>
      <c r="H41" s="28"/>
      <c r="I41" s="28"/>
      <c r="J41" s="28"/>
      <c r="K41" s="28"/>
      <c r="L41" s="3"/>
      <c r="M41" s="3"/>
      <c r="N41" s="3"/>
      <c r="O41" s="3"/>
      <c r="P41" s="3"/>
    </row>
    <row r="42" spans="1:16">
      <c r="A42" s="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  <c r="M42" s="3"/>
      <c r="N42" s="3"/>
      <c r="O42" s="3"/>
      <c r="P42" s="3"/>
    </row>
    <row r="43" spans="1:16">
      <c r="A43" s="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  <c r="M43" s="3"/>
      <c r="N43" s="3"/>
      <c r="O43" s="3"/>
      <c r="P43" s="3"/>
    </row>
    <row r="44" spans="1:16">
      <c r="A44" s="3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3"/>
      <c r="M44" s="3"/>
      <c r="N44" s="3"/>
      <c r="O44" s="3"/>
      <c r="P44" s="3"/>
    </row>
    <row r="45" spans="1:16">
      <c r="A45" s="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"/>
      <c r="M45" s="3"/>
      <c r="N45" s="3"/>
      <c r="O45" s="3"/>
      <c r="P45" s="3"/>
    </row>
    <row r="46" spans="1:16">
      <c r="A46" s="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"/>
      <c r="M46" s="3"/>
      <c r="N46" s="3"/>
      <c r="O46" s="3"/>
      <c r="P46" s="3"/>
    </row>
    <row r="47" spans="1:16">
      <c r="A47" s="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"/>
      <c r="M47" s="3"/>
      <c r="N47" s="3"/>
      <c r="O47" s="3"/>
      <c r="P47" s="3"/>
    </row>
    <row r="48" spans="1:16">
      <c r="A48" s="3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3"/>
      <c r="M48" s="3"/>
      <c r="N48" s="3"/>
      <c r="O48" s="3"/>
      <c r="P48" s="3"/>
    </row>
    <row r="49" spans="1:16">
      <c r="A49" s="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"/>
      <c r="M49" s="3"/>
      <c r="N49" s="3"/>
      <c r="O49" s="3"/>
      <c r="P49" s="3"/>
    </row>
    <row r="50" spans="1:16">
      <c r="A50" s="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"/>
      <c r="M50" s="3"/>
      <c r="N50" s="3"/>
      <c r="O50" s="3"/>
      <c r="P50" s="3"/>
    </row>
    <row r="51" spans="1:16">
      <c r="A51" s="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"/>
      <c r="M51" s="3"/>
      <c r="N51" s="3"/>
      <c r="O51" s="3"/>
      <c r="P51" s="3"/>
    </row>
    <row r="52" spans="1:16">
      <c r="A52" s="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"/>
      <c r="M52" s="3"/>
      <c r="N52" s="3"/>
      <c r="O52" s="3"/>
      <c r="P52" s="3"/>
    </row>
    <row r="53" spans="1:16">
      <c r="A53" s="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"/>
      <c r="M53" s="3"/>
      <c r="N53" s="3"/>
      <c r="O53" s="3"/>
      <c r="P53" s="3"/>
    </row>
    <row r="54" spans="1:16">
      <c r="A54" s="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"/>
      <c r="M54" s="3"/>
      <c r="N54" s="3"/>
      <c r="O54" s="3"/>
      <c r="P54" s="3"/>
    </row>
    <row r="55" spans="1:16">
      <c r="A55" s="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3"/>
      <c r="M55" s="3"/>
      <c r="N55" s="3"/>
      <c r="O55" s="3"/>
      <c r="P55" s="3"/>
    </row>
    <row r="56" spans="1:16">
      <c r="A56" s="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"/>
      <c r="M56" s="3"/>
      <c r="N56" s="3"/>
      <c r="O56" s="3"/>
      <c r="P56" s="3"/>
    </row>
    <row r="57" spans="1:16">
      <c r="A57" s="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"/>
      <c r="M57" s="3"/>
      <c r="N57" s="3"/>
      <c r="O57" s="3"/>
      <c r="P57" s="3"/>
    </row>
    <row r="58" spans="1:16">
      <c r="A58" s="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3"/>
      <c r="M58" s="3"/>
      <c r="N58" s="3"/>
      <c r="O58" s="3"/>
      <c r="P58" s="3"/>
    </row>
    <row r="59" spans="1:16">
      <c r="A59" s="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</sheetData>
  <mergeCells count="6">
    <mergeCell ref="B1:E1"/>
    <mergeCell ref="B2:K2"/>
    <mergeCell ref="B12:K12"/>
    <mergeCell ref="B17:K17"/>
    <mergeCell ref="B41:E41"/>
    <mergeCell ref="F41:K41"/>
  </mergeCells>
  <phoneticPr fontId="15" type="noConversion"/>
  <pageMargins left="0.3" right="0.3" top="0.3" bottom="0.3" header="0" footer="0"/>
  <pageSetup scale="58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13.25" customHeight="1">
      <c r="B2" s="5" t="s">
        <v>0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Rapport de suivi des ve</vt:lpstr>
      <vt:lpstr>VIDE Rapport de suivi des vente</vt:lpstr>
      <vt:lpstr>- Exclusion de responsabilité -</vt:lpstr>
      <vt:lpstr>'EXEMPLE Rapport de suivi des ve'!Print_Area</vt:lpstr>
      <vt:lpstr>'VIDE Rapport de suivi des vente'!Print_Area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2022-07-25T22:37:56Z</cp:lastPrinted>
  <dcterms:created xsi:type="dcterms:W3CDTF">2016-03-21T16:06:55Z</dcterms:created>
  <dcterms:modified xsi:type="dcterms:W3CDTF">2023-10-25T19:11:55Z</dcterms:modified>
  <cp:category/>
  <cp:contentStatus/>
</cp:coreProperties>
</file>