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FC1A35F9-D96B-DA40-A9F8-9F3AFAA8B68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liste d’inventaire de" sheetId="12" r:id="rId1"/>
    <sheet name="VIDE - Inventaire des véhicules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externalReferences>
    <externalReference r:id="rId7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B3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6" i="13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6" i="12"/>
  <c r="B3" i="12"/>
</calcChain>
</file>

<file path=xl/sharedStrings.xml><?xml version="1.0" encoding="utf-8"?>
<sst xmlns="http://schemas.openxmlformats.org/spreadsheetml/2006/main" count="133" uniqueCount="88">
  <si>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</si>
  <si>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</si>
  <si>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</si>
  <si>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</si>
  <si>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</si>
  <si>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</si>
  <si>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</si>
  <si>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</si>
  <si>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</si>
  <si>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</si>
  <si>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</si>
  <si>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</si>
  <si>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</si>
  <si>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D’ÉLÉMENT D’INVENTAIRE</t>
  </si>
  <si>
    <t>NOM DE VOTRE ENTREPRISE</t>
  </si>
  <si>
    <t>INFOS SUR L’ÉLÉMENT</t>
  </si>
  <si>
    <t>NOM DE L’ÉLÉMENT</t>
  </si>
  <si>
    <t>N° DE L’ÉLÉMENT</t>
  </si>
  <si>
    <t>EMPLACEMENT</t>
  </si>
  <si>
    <t>PRIX</t>
  </si>
  <si>
    <t>QUANTITÉ DE L’ÉLÉMENT</t>
  </si>
  <si>
    <t>MATÉRIAU</t>
  </si>
  <si>
    <t>INFORMATIONS SUR LES EMPLOYÉS</t>
  </si>
  <si>
    <t>COMPTÉ PAR</t>
  </si>
  <si>
    <t>VÉRIFIÉ PAR</t>
  </si>
  <si>
    <t>NOM DE L’EMPLOYÉ</t>
  </si>
  <si>
    <t>ID DE L’EMPLOYÉ</t>
  </si>
  <si>
    <t>SIGNATURE DE L’EMPLOYÉ</t>
  </si>
  <si>
    <t>LISTE DES FOURNISSEURS DE STOCK</t>
  </si>
  <si>
    <t>FOURNISSEUR</t>
  </si>
  <si>
    <t>NOM DU FOURNISSEUR</t>
  </si>
  <si>
    <t>NOM DU PRODUIT</t>
  </si>
  <si>
    <t>LIEN WEB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</si>
  <si>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</si>
  <si>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</si>
  <si>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</si>
  <si>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</si>
  <si>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</si>
  <si>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</si>
  <si>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</si>
  <si>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</si>
  <si>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</si>
  <si>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</si>
  <si>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</si>
  <si>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STOCKS</t>
  </si>
  <si>
    <t>ÉLÉMENT</t>
  </si>
  <si>
    <t>EMPLACEMENT DU STOCK</t>
  </si>
  <si>
    <t>ACHETER</t>
  </si>
  <si>
    <t>INVENTAIRE</t>
  </si>
  <si>
    <t>DOMAINE</t>
  </si>
  <si>
    <t>ETAGÈRE/BAC</t>
  </si>
  <si>
    <t>N° DE L’ÉLÉMENT DU FOURNISSEUR</t>
  </si>
  <si>
    <t>UNITÉ</t>
  </si>
  <si>
    <t>QTÉ</t>
  </si>
  <si>
    <t>DOMAINE DE L’ÉLÉMENT</t>
  </si>
  <si>
    <t>MODÈLE DE LISTE D'INVENTAIRE DES VÉHICULES</t>
  </si>
  <si>
    <t>VALEUR TOTALE DE L’INVENTAIRE</t>
  </si>
  <si>
    <t>*Basé sur les champs de la VALEUR TOTALE, ci-dessous.</t>
  </si>
  <si>
    <t>NOUVELLE COMMANDE (remplissage automatique)</t>
  </si>
  <si>
    <t>DATE DE LA DERNIÈRE COMMANDE</t>
  </si>
  <si>
    <t>COÛT PAR ÉLÉMENT</t>
  </si>
  <si>
    <t>QUANTITÉ DE STOCK</t>
  </si>
  <si>
    <t>VALEUR TOTALE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</si>
  <si>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</si>
  <si>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</si>
  <si>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</si>
  <si>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</si>
  <si>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</si>
  <si>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</si>
  <si>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</si>
  <si>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</si>
  <si>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Palette extérieure</t>
  </si>
  <si>
    <t>Description de l’élément B</t>
  </si>
  <si>
    <t>ÉLÉMENT C</t>
  </si>
  <si>
    <t>Sous-sol, étagère 4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</si>
  <si>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</si>
  <si>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</si>
  <si>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</si>
  <si>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</si>
  <si>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</si>
  <si>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</si>
  <si>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</si>
  <si>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</si>
  <si>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</si>
  <si>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</si>
  <si>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</si>
  <si>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</si>
  <si>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ÉTAGÈRE/BAC DE L’ÉLÉMENT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</si>
</sst>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17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4" fillId="8" borderId="14" xfId="1" applyFont="1" applyFill="1" applyBorder="1" applyAlignment="1" applyProtection="1">
      <alignment horizontal="center" vertical="center"/>
    </xf>
    <xf numFmtId="0" fontId="24" fillId="8" borderId="15" xfId="1" applyFont="1" applyFill="1" applyBorder="1" applyAlignment="1" applyProtection="1">
      <alignment horizontal="center" vertical="center"/>
    </xf>
    <xf numFmtId="0" fontId="24" fillId="8" borderId="16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Vehicle+Inventory+List-excel-17764-fr&amp;lpa=ic+Vehicle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745194</xdr:colOff>
      <xdr:row>0</xdr:row>
      <xdr:rowOff>38100</xdr:rowOff>
    </xdr:from>
    <xdr:to>
      <xdr:col>14</xdr:col>
      <xdr:colOff>12699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9EE44-0BDB-5A2E-0016-AAC958F1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80294" y="38100"/>
          <a:ext cx="2798105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&#26032;/Smartsheet/0Finished/Smartsheet%20-%20Weloc-00497/DTP/DTP/de_DE/_content_inventory-list-templates%20-%20DE,ES,FR,IT,PT,JP/IC-Vehicle-Inventory-List-11262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lage für Fahrzeug-Inventarli"/>
      <sheetName val="LEER – Fahrzeuginventar"/>
      <sheetName val="Vorlage für die Bestandsverfolg"/>
      <sheetName val="Vorlage für Inventarelement"/>
      <sheetName val="Lagerlieferantenliste"/>
      <sheetName val="– Haftungsausschluss –"/>
      <sheetName val="IC-Vehicle-Inventory-List-1126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NOUVELLE COMMANDE (remplissage automatique)" dataDxfId="82">
      <calculatedColumnFormula>IF(J6&lt;L6,"NOUVELLE COMMANDE","OK")</calculatedColumnFormula>
    </tableColumn>
    <tableColumn id="1" xr3:uid="{00000000-0010-0000-0000-000001000000}" name="N° DE L’ÉLÉMENT" dataDxfId="81"/>
    <tableColumn id="15" xr3:uid="{00000000-0010-0000-0000-00000F000000}" name="DATE DE LA DERNIÈRE COMMANDE" dataDxfId="80"/>
    <tableColumn id="2" xr3:uid="{00000000-0010-0000-0000-000002000000}" name="NOM DE L’ÉLÉMENT" dataDxfId="79"/>
    <tableColumn id="3" xr3:uid="{00000000-0010-0000-0000-000003000000}" name="FOURNISSEUR" dataDxfId="78"/>
    <tableColumn id="14" xr3:uid="{00000000-0010-0000-0000-00000E000000}" name="EMPLACEMENT DU STOCK" dataDxfId="77"/>
    <tableColumn id="4" xr3:uid="{00000000-0010-0000-0000-000004000000}" name="DESCRIPTION" dataDxfId="76"/>
    <tableColumn id="5" xr3:uid="{00000000-0010-0000-0000-000005000000}" name="COÛT PAR ÉLÉMENT" dataDxfId="75"/>
    <tableColumn id="6" xr3:uid="{00000000-0010-0000-0000-000006000000}" name="QUANTITÉ DE STOCK" dataDxfId="74"/>
    <tableColumn id="7" xr3:uid="{00000000-0010-0000-0000-000007000000}" name="VALEUR TOTALE" dataDxfId="73">
      <calculatedColumnFormula>Table14[[#This Row],[COÛT PAR ÉLÉMENT]]*Table14[[#This Row],[QUANTITÉ DE STOCK]]</calculatedColumnFormula>
    </tableColumn>
    <tableColumn id="8" xr3:uid="{00000000-0010-0000-0000-000008000000}" name="NIVEAU DE NOUVELLE COMMANDE" dataDxfId="72"/>
    <tableColumn id="9" xr3:uid="{00000000-0010-0000-0000-000009000000}" name="JOURS PAR NOUVELLE COMMANDE" dataDxfId="71"/>
    <tableColumn id="10" xr3:uid="{00000000-0010-0000-0000-00000A000000}" name="QUANTITÉ DE COMMANDE DE L’ÉLÉMENT" dataDxfId="70"/>
    <tableColumn id="11" xr3:uid="{00000000-0010-0000-0000-00000B000000}" name="ÉLÉMENT SUPPRIMÉ 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NOUVELLE COMMANDE (remplissage automatique)" dataDxfId="63">
      <calculatedColumnFormula>IF(J6&lt;L6,"NOUVELLE COMMANDE","OK")</calculatedColumnFormula>
    </tableColumn>
    <tableColumn id="1" xr3:uid="{00000000-0010-0000-0100-000001000000}" name="N° DE L’ÉLÉMENT" dataDxfId="62"/>
    <tableColumn id="15" xr3:uid="{00000000-0010-0000-0100-00000F000000}" name="DATE DE LA DERNIÈRE COMMANDE" dataDxfId="61"/>
    <tableColumn id="2" xr3:uid="{00000000-0010-0000-0100-000002000000}" name="NOM DE L’ÉLÉMENT" dataDxfId="60"/>
    <tableColumn id="3" xr3:uid="{00000000-0010-0000-0100-000003000000}" name="FOURNISSEUR" dataDxfId="59"/>
    <tableColumn id="14" xr3:uid="{00000000-0010-0000-0100-00000E000000}" name="EMPLACEMENT DU STOCK" dataDxfId="58"/>
    <tableColumn id="4" xr3:uid="{00000000-0010-0000-0100-000004000000}" name="DESCRIPTION" dataDxfId="57"/>
    <tableColumn id="5" xr3:uid="{00000000-0010-0000-0100-000005000000}" name="COÛT PAR ÉLÉMENT" dataDxfId="56"/>
    <tableColumn id="6" xr3:uid="{00000000-0010-0000-0100-000006000000}" name="QUANTITÉ DE STOCK" dataDxfId="55"/>
    <tableColumn id="7" xr3:uid="{00000000-0010-0000-0100-000007000000}" name="VALEUR TOTALE" dataDxfId="54">
      <calculatedColumnFormula>[1]!Table144[[#This Row],[KOSTEN PRO ARTIKEL]]*[1]!Table144[[#This Row],[LAGERMENGE]]</calculatedColumnFormula>
    </tableColumn>
    <tableColumn id="8" xr3:uid="{00000000-0010-0000-0100-000008000000}" name="NIVEAU DE NOUVELLE COMMANDE" dataDxfId="53"/>
    <tableColumn id="9" xr3:uid="{00000000-0010-0000-0100-000009000000}" name="JOURS PAR NOUVELLE COMMANDE" dataDxfId="52"/>
    <tableColumn id="10" xr3:uid="{00000000-0010-0000-0100-00000A000000}" name="QUANTITÉ DE COMMANDE DE L’ÉLÉMENT" dataDxfId="51"/>
    <tableColumn id="11" xr3:uid="{00000000-0010-0000-0100-00000B000000}" name="ÉLÉMENT SUPPRIMÉ 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N° DE L’ÉLÉMENT" dataDxfId="44"/>
    <tableColumn id="12" xr3:uid="{00000000-0010-0000-0200-00000C000000}" name="NOM DE L’ÉLÉMENT" dataDxfId="43"/>
    <tableColumn id="15" xr3:uid="{00000000-0010-0000-0200-00000F000000}" name="DESCRIPTION" dataDxfId="42"/>
    <tableColumn id="3" xr3:uid="{00000000-0010-0000-0200-000003000000}" name="DOMAINE" dataDxfId="41"/>
    <tableColumn id="13" xr3:uid="{00000000-0010-0000-0200-00000D000000}" name="ETAGÈRE/BAC" dataDxfId="40"/>
    <tableColumn id="4" xr3:uid="{00000000-0010-0000-0200-000004000000}" name="FOURNISSEUR" dataDxfId="39"/>
    <tableColumn id="6" xr3:uid="{00000000-0010-0000-0200-000006000000}" name="N° DE L’ÉLÉMENT DU FOURNISSEUR" dataDxfId="38"/>
    <tableColumn id="16" xr3:uid="{00000000-0010-0000-0200-000010000000}" name="UNITÉ" dataDxfId="37"/>
    <tableColumn id="8" xr3:uid="{00000000-0010-0000-0200-000008000000}" name="QTÉ" dataDxfId="36"/>
    <tableColumn id="17" xr3:uid="{00000000-0010-0000-0200-000011000000}" name="DOMAINE DE L’ÉLÉMENT" dataDxfId="35"/>
    <tableColumn id="9" xr3:uid="{00000000-0010-0000-0200-000009000000}" name="ÉTAGÈRE/BAC DE L’ÉLÉMENT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3" dataDxfId="31" headerRowBorderDxfId="32" tableBorderDxfId="30" totalsRowBorderDxfId="29">
  <autoFilter ref="B3:P48" xr:uid="{00000000-0009-0000-0100-000001000000}"/>
  <tableColumns count="15">
    <tableColumn id="1" xr3:uid="{00000000-0010-0000-0300-000001000000}" name="NOM DU FOURNISSEUR" dataDxfId="28"/>
    <tableColumn id="2" xr3:uid="{00000000-0010-0000-0300-000002000000}" name="NOM DU PRODUIT" dataDxfId="27"/>
    <tableColumn id="14" xr3:uid="{00000000-0010-0000-0300-00000E000000}" name="LIEN WEB" dataDxfId="26"/>
    <tableColumn id="3" xr3:uid="{00000000-0010-0000-0300-000003000000}" name="DESCRIPTION" dataDxfId="25"/>
    <tableColumn id="13" xr3:uid="{00000000-0010-0000-0300-00000D000000}" name="COÛT" dataDxfId="24"/>
    <tableColumn id="4" xr3:uid="{00000000-0010-0000-0300-000004000000}" name="DÉLAI EN JOURS" dataDxfId="23"/>
    <tableColumn id="15" xr3:uid="{00000000-0010-0000-0300-00000F000000}" name="NOM DU CONTACT" dataDxfId="22"/>
    <tableColumn id="6" xr3:uid="{00000000-0010-0000-0300-000006000000}" name="ADRESSE E-MAIL" dataDxfId="21"/>
    <tableColumn id="16" xr3:uid="{00000000-0010-0000-0300-000010000000}" name="NUMÉRO DE TÉLÉPHONE" dataDxfId="20"/>
    <tableColumn id="8" xr3:uid="{00000000-0010-0000-0300-000008000000}" name="FAX" dataDxfId="19"/>
    <tableColumn id="9" xr3:uid="{00000000-0010-0000-0300-000009000000}" name="ADRESSE POSTALE" dataDxfId="18"/>
    <tableColumn id="17" xr3:uid="{00000000-0010-0000-0300-000011000000}" name="VILLE" dataDxfId="17"/>
    <tableColumn id="18" xr3:uid="{00000000-0010-0000-0300-000012000000}" name="ÉTAT" dataDxfId="16"/>
    <tableColumn id="19" xr3:uid="{00000000-0010-0000-0300-000013000000}" name="CODE POSTAL" dataDxfId="15"/>
    <tableColumn id="20" xr3:uid="{00000000-0010-0000-0300-000014000000}" name="PAY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64&amp;utm_language=FR&amp;utm_source=template-excel&amp;utm_medium=content&amp;utm_campaign=ic-Vehicle+Inventory+List-excel-17764-fr&amp;lpa=ic+Vehicle+Inventory+List+excel+1776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ySplit="5" topLeftCell="A6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1.164062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59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98" customFormat="1" ht="45" customHeight="1">
      <c r="B1" s="112" t="s">
        <v>55</v>
      </c>
      <c r="C1" s="112"/>
      <c r="D1" s="112"/>
      <c r="E1" s="112"/>
      <c r="F1" s="112"/>
      <c r="G1" s="112"/>
      <c r="H1" s="112"/>
      <c r="I1" s="100"/>
      <c r="J1" s="101"/>
      <c r="K1" s="101"/>
      <c r="M1" s="100"/>
      <c r="N1" s="101"/>
      <c r="O1" s="101"/>
    </row>
    <row r="2" spans="2:16" s="60" customFormat="1" ht="22" customHeight="1">
      <c r="B2" s="24" t="s">
        <v>56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>
      <c r="B3" s="97">
        <f>SUM(Table14[VALEUR TOTALE])</f>
        <v>13550</v>
      </c>
      <c r="C3" s="37" t="s">
        <v>57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>
      <c r="B4" s="68"/>
      <c r="I4" s="68"/>
      <c r="J4" s="68"/>
      <c r="L4" s="68"/>
      <c r="M4" s="64"/>
      <c r="N4" s="68"/>
    </row>
    <row r="5" spans="2:16" s="73" customFormat="1" ht="54" customHeight="1">
      <c r="B5" s="42" t="s">
        <v>58</v>
      </c>
      <c r="C5" s="43" t="s">
        <v>17</v>
      </c>
      <c r="D5" s="43" t="s">
        <v>59</v>
      </c>
      <c r="E5" s="43" t="s">
        <v>16</v>
      </c>
      <c r="F5" s="43" t="s">
        <v>29</v>
      </c>
      <c r="G5" s="43" t="s">
        <v>46</v>
      </c>
      <c r="H5" s="43" t="s">
        <v>1</v>
      </c>
      <c r="I5" s="43" t="s">
        <v>60</v>
      </c>
      <c r="J5" s="43" t="s">
        <v>61</v>
      </c>
      <c r="K5" s="43" t="s">
        <v>62</v>
      </c>
      <c r="L5" s="43" t="s">
        <v>63</v>
      </c>
      <c r="M5" s="43" t="s">
        <v>64</v>
      </c>
      <c r="N5" s="75" t="s">
        <v>65</v>
      </c>
      <c r="O5" s="76" t="s">
        <v>66</v>
      </c>
      <c r="P5" s="74"/>
    </row>
    <row r="6" spans="2:16" s="60" customFormat="1" ht="18" customHeight="1">
      <c r="B6" s="69" t="str">
        <f>IF(J6&lt;L6,"NOUVELLE COMMANDE","OK")</f>
        <v>OK</v>
      </c>
      <c r="C6" s="81" t="s">
        <v>2</v>
      </c>
      <c r="D6" s="70">
        <v>42510</v>
      </c>
      <c r="E6" s="81" t="s">
        <v>67</v>
      </c>
      <c r="F6" s="81" t="s">
        <v>10</v>
      </c>
      <c r="G6" s="81" t="s">
        <v>10</v>
      </c>
      <c r="H6" s="81" t="s">
        <v>68</v>
      </c>
      <c r="I6" s="83">
        <v>10</v>
      </c>
      <c r="J6" s="71">
        <v>200</v>
      </c>
      <c r="K6" s="83">
        <f>Table14[[#This Row],[COÛT PAR ÉLÉMENT]]*Table14[[#This Row],[QUANTITÉ DE STOCK]]</f>
        <v>2000</v>
      </c>
      <c r="L6" s="71">
        <v>50</v>
      </c>
      <c r="M6" s="71">
        <v>14</v>
      </c>
      <c r="N6" s="71">
        <v>100</v>
      </c>
      <c r="O6" s="72" t="s">
        <v>69</v>
      </c>
    </row>
    <row r="7" spans="2:16" s="60" customFormat="1" ht="18" customHeight="1">
      <c r="B7" s="77" t="str">
        <f t="shared" ref="B7:B25" si="0">IF(J7&lt;L7,"NOUVELLE COMMANDE","OK")</f>
        <v>OK</v>
      </c>
      <c r="C7" s="82" t="s">
        <v>3</v>
      </c>
      <c r="D7" s="78">
        <v>42510</v>
      </c>
      <c r="E7" s="82" t="s">
        <v>70</v>
      </c>
      <c r="F7" s="82" t="s">
        <v>10</v>
      </c>
      <c r="G7" s="82" t="s">
        <v>71</v>
      </c>
      <c r="H7" s="82" t="s">
        <v>72</v>
      </c>
      <c r="I7" s="84">
        <v>20</v>
      </c>
      <c r="J7" s="79">
        <v>100</v>
      </c>
      <c r="K7" s="84">
        <f>Table14[[#This Row],[COÛT PAR ÉLÉMENT]]*Table14[[#This Row],[QUANTITÉ DE STOCK]]</f>
        <v>2000</v>
      </c>
      <c r="L7" s="79">
        <v>50</v>
      </c>
      <c r="M7" s="79">
        <v>30</v>
      </c>
      <c r="N7" s="79">
        <v>20</v>
      </c>
      <c r="O7" s="80"/>
    </row>
    <row r="8" spans="2:16" s="60" customFormat="1" ht="22.5" customHeight="1">
      <c r="B8" s="111" t="str">
        <f t="shared" si="0"/>
        <v>NOUVELLE COMMANDE</v>
      </c>
      <c r="C8" s="81" t="s">
        <v>4</v>
      </c>
      <c r="D8" s="70">
        <v>42510</v>
      </c>
      <c r="E8" s="81" t="s">
        <v>73</v>
      </c>
      <c r="F8" s="81" t="s">
        <v>10</v>
      </c>
      <c r="G8" s="81" t="s">
        <v>74</v>
      </c>
      <c r="H8" s="81" t="s">
        <v>75</v>
      </c>
      <c r="I8" s="83">
        <v>30</v>
      </c>
      <c r="J8" s="71">
        <v>45</v>
      </c>
      <c r="K8" s="83">
        <f>Table14[[#This Row],[COÛT PAR ÉLÉMENT]]*Table14[[#This Row],[QUANTITÉ DE STOCK]]</f>
        <v>1350</v>
      </c>
      <c r="L8" s="71">
        <v>50</v>
      </c>
      <c r="M8" s="71">
        <v>2</v>
      </c>
      <c r="N8" s="71">
        <v>50</v>
      </c>
      <c r="O8" s="72"/>
    </row>
    <row r="9" spans="2:16" s="60" customFormat="1" ht="20.5" customHeight="1">
      <c r="B9" s="77" t="str">
        <f t="shared" si="0"/>
        <v>NOUVELLE COMMANDE</v>
      </c>
      <c r="C9" s="82" t="s">
        <v>5</v>
      </c>
      <c r="D9" s="78">
        <v>42510</v>
      </c>
      <c r="E9" s="82" t="s">
        <v>76</v>
      </c>
      <c r="F9" s="82" t="s">
        <v>10</v>
      </c>
      <c r="G9" s="82" t="s">
        <v>10</v>
      </c>
      <c r="H9" s="82" t="s">
        <v>77</v>
      </c>
      <c r="I9" s="84">
        <v>10</v>
      </c>
      <c r="J9" s="79">
        <v>25</v>
      </c>
      <c r="K9" s="84">
        <f>Table14[[#This Row],[COÛT PAR ÉLÉMENT]]*Table14[[#This Row],[QUANTITÉ DE STOCK]]</f>
        <v>250</v>
      </c>
      <c r="L9" s="79">
        <v>50</v>
      </c>
      <c r="M9" s="79">
        <v>14</v>
      </c>
      <c r="N9" s="79">
        <v>10</v>
      </c>
      <c r="O9" s="80"/>
    </row>
    <row r="10" spans="2:16" s="60" customFormat="1" ht="18" customHeight="1">
      <c r="B10" s="69" t="str">
        <f t="shared" si="0"/>
        <v>OK</v>
      </c>
      <c r="C10" s="81" t="s">
        <v>6</v>
      </c>
      <c r="D10" s="70">
        <v>42510</v>
      </c>
      <c r="E10" s="81" t="s">
        <v>78</v>
      </c>
      <c r="F10" s="81" t="s">
        <v>10</v>
      </c>
      <c r="G10" s="81" t="s">
        <v>71</v>
      </c>
      <c r="H10" s="81" t="s">
        <v>79</v>
      </c>
      <c r="I10" s="83">
        <v>20</v>
      </c>
      <c r="J10" s="71">
        <v>200</v>
      </c>
      <c r="K10" s="83">
        <f>Table14[[#This Row],[COÛT PAR ÉLÉMENT]]*Table14[[#This Row],[QUANTITÉ DE STOCK]]</f>
        <v>4000</v>
      </c>
      <c r="L10" s="71">
        <v>50</v>
      </c>
      <c r="M10" s="71">
        <v>30</v>
      </c>
      <c r="N10" s="71">
        <v>100</v>
      </c>
      <c r="O10" s="72"/>
    </row>
    <row r="11" spans="2:16" s="60" customFormat="1" ht="18" customHeight="1">
      <c r="B11" s="77" t="str">
        <f t="shared" si="0"/>
        <v>OK</v>
      </c>
      <c r="C11" s="82" t="s">
        <v>7</v>
      </c>
      <c r="D11" s="78">
        <v>42510</v>
      </c>
      <c r="E11" s="82" t="s">
        <v>80</v>
      </c>
      <c r="F11" s="82" t="s">
        <v>10</v>
      </c>
      <c r="G11" s="82" t="s">
        <v>74</v>
      </c>
      <c r="H11" s="82" t="s">
        <v>81</v>
      </c>
      <c r="I11" s="84">
        <v>30</v>
      </c>
      <c r="J11" s="79">
        <v>100</v>
      </c>
      <c r="K11" s="84">
        <f>Table14[[#This Row],[COÛT PAR ÉLÉMENT]]*Table14[[#This Row],[QUANTITÉ DE STOCK]]</f>
        <v>3000</v>
      </c>
      <c r="L11" s="79">
        <v>50</v>
      </c>
      <c r="M11" s="79">
        <v>2</v>
      </c>
      <c r="N11" s="79">
        <v>20</v>
      </c>
      <c r="O11" s="80"/>
    </row>
    <row r="12" spans="2:16" s="60" customFormat="1" ht="22" customHeight="1">
      <c r="B12" s="111" t="str">
        <f t="shared" si="0"/>
        <v>NOUVELLE COMMANDE</v>
      </c>
      <c r="C12" s="81" t="s">
        <v>8</v>
      </c>
      <c r="D12" s="70">
        <v>42510</v>
      </c>
      <c r="E12" s="81" t="s">
        <v>82</v>
      </c>
      <c r="F12" s="81" t="s">
        <v>10</v>
      </c>
      <c r="G12" s="81" t="s">
        <v>10</v>
      </c>
      <c r="H12" s="81" t="s">
        <v>83</v>
      </c>
      <c r="I12" s="83">
        <v>10</v>
      </c>
      <c r="J12" s="71">
        <v>45</v>
      </c>
      <c r="K12" s="83">
        <f>Table14[[#This Row],[COÛT PAR ÉLÉMENT]]*Table14[[#This Row],[QUANTITÉ DE STOCK]]</f>
        <v>450</v>
      </c>
      <c r="L12" s="71">
        <v>50</v>
      </c>
      <c r="M12" s="71">
        <v>14</v>
      </c>
      <c r="N12" s="71">
        <v>50</v>
      </c>
      <c r="O12" s="72" t="s">
        <v>69</v>
      </c>
    </row>
    <row r="13" spans="2:16" s="60" customFormat="1" ht="20.5" customHeight="1">
      <c r="B13" s="77" t="str">
        <f t="shared" si="0"/>
        <v>NOUVELLE COMMANDE</v>
      </c>
      <c r="C13" s="82" t="s">
        <v>9</v>
      </c>
      <c r="D13" s="78">
        <v>42510</v>
      </c>
      <c r="E13" s="82" t="s">
        <v>84</v>
      </c>
      <c r="F13" s="82" t="s">
        <v>10</v>
      </c>
      <c r="G13" s="82" t="s">
        <v>74</v>
      </c>
      <c r="H13" s="82" t="s">
        <v>85</v>
      </c>
      <c r="I13" s="84">
        <v>20</v>
      </c>
      <c r="J13" s="79">
        <v>25</v>
      </c>
      <c r="K13" s="84">
        <f>Table14[[#This Row],[COÛT PAR ÉLÉMENT]]*Table14[[#This Row],[QUANTITÉ DE STOCK]]</f>
        <v>500</v>
      </c>
      <c r="L13" s="79">
        <v>50</v>
      </c>
      <c r="M13" s="79">
        <v>30</v>
      </c>
      <c r="N13" s="79">
        <v>10</v>
      </c>
      <c r="O13" s="80"/>
    </row>
    <row r="14" spans="2:16" s="60" customFormat="1" ht="18" customHeight="1">
      <c r="B14" s="69" t="str">
        <f t="shared" si="0"/>
        <v>OK</v>
      </c>
      <c r="C14" s="81"/>
      <c r="D14" s="70"/>
      <c r="E14" s="81"/>
      <c r="F14" s="81"/>
      <c r="G14" s="81"/>
      <c r="H14" s="81"/>
      <c r="I14" s="83"/>
      <c r="J14" s="71"/>
      <c r="K14" s="83">
        <f>Table14[[#This Row],[COÛT PAR ÉLÉMENT]]*Table14[[#This Row],[QUANTITÉ DE STOCK]]</f>
        <v>0</v>
      </c>
      <c r="L14" s="71"/>
      <c r="M14" s="71"/>
      <c r="N14" s="71"/>
      <c r="O14" s="72"/>
    </row>
    <row r="15" spans="2:16" s="60" customFormat="1" ht="18" customHeight="1">
      <c r="B15" s="77" t="str">
        <f t="shared" si="0"/>
        <v>OK</v>
      </c>
      <c r="C15" s="82"/>
      <c r="D15" s="78"/>
      <c r="E15" s="82"/>
      <c r="F15" s="82"/>
      <c r="G15" s="82"/>
      <c r="H15" s="82"/>
      <c r="I15" s="84"/>
      <c r="J15" s="79"/>
      <c r="K15" s="84">
        <f>Table14[[#This Row],[COÛT PAR ÉLÉMENT]]*Table14[[#This Row],[QUANTITÉ DE STOCK]]</f>
        <v>0</v>
      </c>
      <c r="L15" s="79"/>
      <c r="M15" s="79"/>
      <c r="N15" s="79"/>
      <c r="O15" s="80"/>
    </row>
    <row r="16" spans="2:16" s="60" customFormat="1" ht="18" customHeight="1">
      <c r="B16" s="69" t="str">
        <f t="shared" si="0"/>
        <v>OK</v>
      </c>
      <c r="C16" s="81"/>
      <c r="D16" s="70"/>
      <c r="E16" s="81"/>
      <c r="F16" s="81"/>
      <c r="G16" s="81"/>
      <c r="H16" s="81"/>
      <c r="I16" s="83"/>
      <c r="J16" s="71"/>
      <c r="K16" s="83">
        <f>Table14[[#This Row],[COÛT PAR ÉLÉMENT]]*Table14[[#This Row],[QUANTITÉ DE STOCK]]</f>
        <v>0</v>
      </c>
      <c r="L16" s="71"/>
      <c r="M16" s="71"/>
      <c r="N16" s="71"/>
      <c r="O16" s="72"/>
    </row>
    <row r="17" spans="1:15" s="60" customFormat="1" ht="18" customHeight="1">
      <c r="B17" s="77" t="str">
        <f t="shared" si="0"/>
        <v>OK</v>
      </c>
      <c r="C17" s="82"/>
      <c r="D17" s="78"/>
      <c r="E17" s="82"/>
      <c r="F17" s="82"/>
      <c r="G17" s="82"/>
      <c r="H17" s="82"/>
      <c r="I17" s="84"/>
      <c r="J17" s="79"/>
      <c r="K17" s="84">
        <f>Table14[[#This Row],[COÛT PAR ÉLÉMENT]]*Table14[[#This Row],[QUANTITÉ DE STOCK]]</f>
        <v>0</v>
      </c>
      <c r="L17" s="79"/>
      <c r="M17" s="79"/>
      <c r="N17" s="79"/>
      <c r="O17" s="80"/>
    </row>
    <row r="18" spans="1:15" s="60" customFormat="1" ht="18" customHeight="1">
      <c r="B18" s="69" t="str">
        <f t="shared" si="0"/>
        <v>OK</v>
      </c>
      <c r="C18" s="81"/>
      <c r="D18" s="70"/>
      <c r="E18" s="81"/>
      <c r="F18" s="81"/>
      <c r="G18" s="81"/>
      <c r="H18" s="81"/>
      <c r="I18" s="83"/>
      <c r="J18" s="71"/>
      <c r="K18" s="83">
        <f>Table14[[#This Row],[COÛT PAR ÉLÉMENT]]*Table14[[#This Row],[QUANTITÉ DE STOCK]]</f>
        <v>0</v>
      </c>
      <c r="L18" s="71"/>
      <c r="M18" s="71"/>
      <c r="N18" s="71"/>
      <c r="O18" s="72"/>
    </row>
    <row r="19" spans="1:15" s="60" customFormat="1" ht="18" customHeight="1">
      <c r="B19" s="77" t="str">
        <f t="shared" si="0"/>
        <v>OK</v>
      </c>
      <c r="C19" s="82"/>
      <c r="D19" s="78"/>
      <c r="E19" s="82"/>
      <c r="F19" s="82"/>
      <c r="G19" s="82"/>
      <c r="H19" s="82"/>
      <c r="I19" s="84"/>
      <c r="J19" s="79"/>
      <c r="K19" s="84">
        <f>Table14[[#This Row],[COÛT PAR ÉLÉMENT]]*Table14[[#This Row],[QUANTITÉ DE STOCK]]</f>
        <v>0</v>
      </c>
      <c r="L19" s="79"/>
      <c r="M19" s="79"/>
      <c r="N19" s="79"/>
      <c r="O19" s="80"/>
    </row>
    <row r="20" spans="1:15" s="60" customFormat="1" ht="18" customHeight="1">
      <c r="B20" s="69" t="str">
        <f t="shared" si="0"/>
        <v>OK</v>
      </c>
      <c r="C20" s="81"/>
      <c r="D20" s="70"/>
      <c r="E20" s="81"/>
      <c r="F20" s="81"/>
      <c r="G20" s="81"/>
      <c r="H20" s="81"/>
      <c r="I20" s="83"/>
      <c r="J20" s="71"/>
      <c r="K20" s="83">
        <f>Table14[[#This Row],[COÛT PAR ÉLÉMENT]]*Table14[[#This Row],[QUANTITÉ DE STOCK]]</f>
        <v>0</v>
      </c>
      <c r="L20" s="71"/>
      <c r="M20" s="71"/>
      <c r="N20" s="71"/>
      <c r="O20" s="72"/>
    </row>
    <row r="21" spans="1:15" s="60" customFormat="1" ht="18" customHeight="1">
      <c r="B21" s="77" t="str">
        <f t="shared" si="0"/>
        <v>OK</v>
      </c>
      <c r="C21" s="82"/>
      <c r="D21" s="78"/>
      <c r="E21" s="82"/>
      <c r="F21" s="82"/>
      <c r="G21" s="82"/>
      <c r="H21" s="82"/>
      <c r="I21" s="84"/>
      <c r="J21" s="79"/>
      <c r="K21" s="84">
        <f>Table14[[#This Row],[COÛT PAR ÉLÉMENT]]*Table14[[#This Row],[QUANTITÉ DE STOCK]]</f>
        <v>0</v>
      </c>
      <c r="L21" s="79"/>
      <c r="M21" s="79"/>
      <c r="N21" s="79"/>
      <c r="O21" s="80"/>
    </row>
    <row r="22" spans="1:15" s="60" customFormat="1" ht="18" customHeight="1">
      <c r="B22" s="69" t="str">
        <f t="shared" si="0"/>
        <v>OK</v>
      </c>
      <c r="C22" s="81"/>
      <c r="D22" s="70"/>
      <c r="E22" s="81"/>
      <c r="F22" s="81"/>
      <c r="G22" s="81"/>
      <c r="H22" s="81"/>
      <c r="I22" s="83"/>
      <c r="J22" s="71"/>
      <c r="K22" s="83">
        <f>Table14[[#This Row],[COÛT PAR ÉLÉMENT]]*Table14[[#This Row],[QUANTITÉ DE STOCK]]</f>
        <v>0</v>
      </c>
      <c r="L22" s="71"/>
      <c r="M22" s="71"/>
      <c r="N22" s="71"/>
      <c r="O22" s="72"/>
    </row>
    <row r="23" spans="1:15" s="60" customFormat="1" ht="18" customHeight="1">
      <c r="B23" s="77" t="str">
        <f t="shared" si="0"/>
        <v>OK</v>
      </c>
      <c r="C23" s="82"/>
      <c r="D23" s="78"/>
      <c r="E23" s="82"/>
      <c r="F23" s="82"/>
      <c r="G23" s="82"/>
      <c r="H23" s="82"/>
      <c r="I23" s="84"/>
      <c r="J23" s="79"/>
      <c r="K23" s="84">
        <f>Table14[[#This Row],[COÛT PAR ÉLÉMENT]]*Table14[[#This Row],[QUANTITÉ DE STOCK]]</f>
        <v>0</v>
      </c>
      <c r="L23" s="79"/>
      <c r="M23" s="79"/>
      <c r="N23" s="79"/>
      <c r="O23" s="80"/>
    </row>
    <row r="24" spans="1:15" s="60" customFormat="1" ht="18" customHeight="1">
      <c r="B24" s="69" t="str">
        <f t="shared" si="0"/>
        <v>OK</v>
      </c>
      <c r="C24" s="81"/>
      <c r="D24" s="70"/>
      <c r="E24" s="81"/>
      <c r="F24" s="81"/>
      <c r="G24" s="81"/>
      <c r="H24" s="81"/>
      <c r="I24" s="83"/>
      <c r="J24" s="71"/>
      <c r="K24" s="83">
        <f>Table14[[#This Row],[COÛT PAR ÉLÉMENT]]*Table14[[#This Row],[QUANTITÉ DE STOCK]]</f>
        <v>0</v>
      </c>
      <c r="L24" s="71"/>
      <c r="M24" s="71"/>
      <c r="N24" s="71"/>
      <c r="O24" s="72"/>
    </row>
    <row r="25" spans="1:15" s="60" customFormat="1" ht="18" customHeight="1">
      <c r="B25" s="77" t="str">
        <f t="shared" si="0"/>
        <v>OK</v>
      </c>
      <c r="C25" s="82"/>
      <c r="D25" s="78"/>
      <c r="E25" s="82"/>
      <c r="F25" s="82"/>
      <c r="G25" s="82"/>
      <c r="H25" s="82"/>
      <c r="I25" s="84"/>
      <c r="J25" s="79"/>
      <c r="K25" s="84">
        <f>Table14[[#This Row],[COÛT PAR ÉLÉMENT]]*Table14[[#This Row],[QUANTITÉ DE STOCK]]</f>
        <v>0</v>
      </c>
      <c r="L25" s="79"/>
      <c r="M25" s="79"/>
      <c r="N25" s="79"/>
      <c r="O25" s="80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6" t="s">
        <v>86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5" ht="16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conditionalFormatting sqref="B6:O25">
    <cfRule type="expression" dxfId="13" priority="1">
      <formula>$O6="OUI"</formula>
    </cfRule>
    <cfRule type="expression" dxfId="12" priority="2">
      <formula>$J6&lt;$L6</formula>
    </cfRule>
  </conditionalFormatting>
  <conditionalFormatting sqref="N3">
    <cfRule type="expression" dxfId="11" priority="92">
      <formula>#REF!="OUI"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00000000-0004-0000-0000-000000000000}"/>
  </hyperlinks>
  <pageMargins left="0.3" right="0.3" top="0.3" bottom="0.3" header="0" footer="0"/>
  <pageSetup scale="50" orientation="landscape" horizontalDpi="4294967294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C37" sqref="C37"/>
    </sheetView>
  </sheetViews>
  <sheetFormatPr baseColWidth="10" defaultColWidth="10.83203125" defaultRowHeight="16"/>
  <cols>
    <col min="1" max="1" width="3.33203125" style="1" customWidth="1"/>
    <col min="2" max="2" width="12.8320312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59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98" customFormat="1" ht="50.25" customHeight="1">
      <c r="B1" s="112" t="s">
        <v>55</v>
      </c>
      <c r="C1" s="112"/>
      <c r="D1" s="112"/>
      <c r="E1" s="112"/>
      <c r="F1" s="112"/>
      <c r="G1" s="112"/>
      <c r="H1" s="99"/>
      <c r="I1" s="100"/>
      <c r="J1" s="101"/>
      <c r="K1" s="101"/>
      <c r="M1" s="100"/>
      <c r="N1" s="101"/>
      <c r="O1" s="101"/>
    </row>
    <row r="2" spans="2:16" s="60" customFormat="1" ht="22" customHeight="1">
      <c r="B2" s="24" t="s">
        <v>56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>
      <c r="B3" s="97">
        <f>SUM(Table144[VALEUR TOTALE])</f>
        <v>0</v>
      </c>
      <c r="C3" s="37" t="s">
        <v>57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>
      <c r="B4" s="68"/>
      <c r="I4" s="68"/>
      <c r="J4" s="68"/>
      <c r="L4" s="68"/>
      <c r="M4" s="64"/>
      <c r="N4" s="68"/>
    </row>
    <row r="5" spans="2:16" s="73" customFormat="1" ht="55.5" customHeight="1">
      <c r="B5" s="42" t="s">
        <v>58</v>
      </c>
      <c r="C5" s="43" t="s">
        <v>17</v>
      </c>
      <c r="D5" s="43" t="s">
        <v>59</v>
      </c>
      <c r="E5" s="43" t="s">
        <v>16</v>
      </c>
      <c r="F5" s="43" t="s">
        <v>29</v>
      </c>
      <c r="G5" s="43" t="s">
        <v>46</v>
      </c>
      <c r="H5" s="43" t="s">
        <v>1</v>
      </c>
      <c r="I5" s="43" t="s">
        <v>60</v>
      </c>
      <c r="J5" s="43" t="s">
        <v>61</v>
      </c>
      <c r="K5" s="43" t="s">
        <v>62</v>
      </c>
      <c r="L5" s="43" t="s">
        <v>63</v>
      </c>
      <c r="M5" s="43" t="s">
        <v>64</v>
      </c>
      <c r="N5" s="75" t="s">
        <v>65</v>
      </c>
      <c r="O5" s="76" t="s">
        <v>66</v>
      </c>
      <c r="P5" s="74"/>
    </row>
    <row r="6" spans="2:16" s="60" customFormat="1" ht="18" customHeight="1">
      <c r="B6" s="69" t="str">
        <f>IF(J6&lt;L6,"NOUVELLE COMMANDE","OK")</f>
        <v>OK</v>
      </c>
      <c r="C6" s="81"/>
      <c r="D6" s="70"/>
      <c r="E6" s="81"/>
      <c r="F6" s="81"/>
      <c r="G6" s="81"/>
      <c r="H6" s="81"/>
      <c r="I6" s="83"/>
      <c r="J6" s="71"/>
      <c r="K6" s="83">
        <f>Table144[[#This Row],[COÛT PAR ÉLÉMENT]]*Table144[[#This Row],[QUANTITÉ DE STOCK]]</f>
        <v>0</v>
      </c>
      <c r="L6" s="71"/>
      <c r="M6" s="71"/>
      <c r="N6" s="71"/>
      <c r="O6" s="72"/>
    </row>
    <row r="7" spans="2:16" s="60" customFormat="1" ht="18" customHeight="1">
      <c r="B7" s="77" t="str">
        <f t="shared" ref="B7:B25" si="0">IF(J7&lt;L7,"NOUVELLE COMMANDE","OK")</f>
        <v>OK</v>
      </c>
      <c r="C7" s="82"/>
      <c r="D7" s="78"/>
      <c r="E7" s="82"/>
      <c r="F7" s="82"/>
      <c r="G7" s="82"/>
      <c r="H7" s="82"/>
      <c r="I7" s="84"/>
      <c r="J7" s="79"/>
      <c r="K7" s="84">
        <f>Table144[[#This Row],[COÛT PAR ÉLÉMENT]]*Table144[[#This Row],[QUANTITÉ DE STOCK]]</f>
        <v>0</v>
      </c>
      <c r="L7" s="79"/>
      <c r="M7" s="79"/>
      <c r="N7" s="79"/>
      <c r="O7" s="80"/>
    </row>
    <row r="8" spans="2:16" s="60" customFormat="1" ht="18" customHeight="1">
      <c r="B8" s="69" t="str">
        <f t="shared" si="0"/>
        <v>OK</v>
      </c>
      <c r="C8" s="81"/>
      <c r="D8" s="70"/>
      <c r="E8" s="81"/>
      <c r="F8" s="81"/>
      <c r="G8" s="81"/>
      <c r="H8" s="81"/>
      <c r="I8" s="83"/>
      <c r="J8" s="71"/>
      <c r="K8" s="83">
        <f>Table144[[#This Row],[COÛT PAR ÉLÉMENT]]*Table144[[#This Row],[QUANTITÉ DE STOCK]]</f>
        <v>0</v>
      </c>
      <c r="L8" s="71"/>
      <c r="M8" s="71"/>
      <c r="N8" s="71"/>
      <c r="O8" s="72"/>
    </row>
    <row r="9" spans="2:16" s="60" customFormat="1" ht="18" customHeight="1">
      <c r="B9" s="77" t="str">
        <f t="shared" si="0"/>
        <v>OK</v>
      </c>
      <c r="C9" s="82"/>
      <c r="D9" s="78"/>
      <c r="E9" s="82"/>
      <c r="F9" s="82"/>
      <c r="G9" s="82"/>
      <c r="H9" s="82"/>
      <c r="I9" s="84"/>
      <c r="J9" s="79"/>
      <c r="K9" s="84">
        <f>Table144[[#This Row],[COÛT PAR ÉLÉMENT]]*Table144[[#This Row],[QUANTITÉ DE STOCK]]</f>
        <v>0</v>
      </c>
      <c r="L9" s="79"/>
      <c r="M9" s="79"/>
      <c r="N9" s="79"/>
      <c r="O9" s="80"/>
    </row>
    <row r="10" spans="2:16" s="60" customFormat="1" ht="18" customHeight="1">
      <c r="B10" s="69" t="str">
        <f t="shared" si="0"/>
        <v>OK</v>
      </c>
      <c r="C10" s="81"/>
      <c r="D10" s="70"/>
      <c r="E10" s="81"/>
      <c r="F10" s="81"/>
      <c r="G10" s="81"/>
      <c r="H10" s="81"/>
      <c r="I10" s="83"/>
      <c r="J10" s="71"/>
      <c r="K10" s="83">
        <f>Table144[[#This Row],[COÛT PAR ÉLÉMENT]]*Table144[[#This Row],[QUANTITÉ DE STOCK]]</f>
        <v>0</v>
      </c>
      <c r="L10" s="71"/>
      <c r="M10" s="71"/>
      <c r="N10" s="71"/>
      <c r="O10" s="72"/>
    </row>
    <row r="11" spans="2:16" s="60" customFormat="1" ht="18" customHeight="1">
      <c r="B11" s="77" t="str">
        <f t="shared" si="0"/>
        <v>OK</v>
      </c>
      <c r="C11" s="82"/>
      <c r="D11" s="78"/>
      <c r="E11" s="82"/>
      <c r="F11" s="82"/>
      <c r="G11" s="82"/>
      <c r="H11" s="82"/>
      <c r="I11" s="84"/>
      <c r="J11" s="79"/>
      <c r="K11" s="84">
        <f>Table144[[#This Row],[COÛT PAR ÉLÉMENT]]*Table144[[#This Row],[QUANTITÉ DE STOCK]]</f>
        <v>0</v>
      </c>
      <c r="L11" s="79"/>
      <c r="M11" s="79"/>
      <c r="N11" s="79"/>
      <c r="O11" s="80"/>
    </row>
    <row r="12" spans="2:16" s="60" customFormat="1" ht="18" customHeight="1">
      <c r="B12" s="69" t="str">
        <f t="shared" si="0"/>
        <v>OK</v>
      </c>
      <c r="C12" s="81"/>
      <c r="D12" s="70"/>
      <c r="E12" s="81"/>
      <c r="F12" s="81"/>
      <c r="G12" s="81"/>
      <c r="H12" s="81"/>
      <c r="I12" s="83"/>
      <c r="J12" s="71"/>
      <c r="K12" s="83">
        <f>Table144[[#This Row],[COÛT PAR ÉLÉMENT]]*Table144[[#This Row],[QUANTITÉ DE STOCK]]</f>
        <v>0</v>
      </c>
      <c r="L12" s="71"/>
      <c r="M12" s="71"/>
      <c r="N12" s="71"/>
      <c r="O12" s="72"/>
    </row>
    <row r="13" spans="2:16" s="60" customFormat="1" ht="18" customHeight="1">
      <c r="B13" s="77" t="str">
        <f t="shared" si="0"/>
        <v>OK</v>
      </c>
      <c r="C13" s="82"/>
      <c r="D13" s="78"/>
      <c r="E13" s="82"/>
      <c r="F13" s="82"/>
      <c r="G13" s="82"/>
      <c r="H13" s="82"/>
      <c r="I13" s="84"/>
      <c r="J13" s="79"/>
      <c r="K13" s="84">
        <f>Table144[[#This Row],[COÛT PAR ÉLÉMENT]]*Table144[[#This Row],[QUANTITÉ DE STOCK]]</f>
        <v>0</v>
      </c>
      <c r="L13" s="79"/>
      <c r="M13" s="79"/>
      <c r="N13" s="79"/>
      <c r="O13" s="80"/>
    </row>
    <row r="14" spans="2:16" s="60" customFormat="1" ht="18" customHeight="1">
      <c r="B14" s="69" t="str">
        <f t="shared" si="0"/>
        <v>OK</v>
      </c>
      <c r="C14" s="81"/>
      <c r="D14" s="70"/>
      <c r="E14" s="81"/>
      <c r="F14" s="81"/>
      <c r="G14" s="81"/>
      <c r="H14" s="81"/>
      <c r="I14" s="83"/>
      <c r="J14" s="71"/>
      <c r="K14" s="83">
        <f>Table144[[#This Row],[COÛT PAR ÉLÉMENT]]*Table144[[#This Row],[QUANTITÉ DE STOCK]]</f>
        <v>0</v>
      </c>
      <c r="L14" s="71"/>
      <c r="M14" s="71"/>
      <c r="N14" s="71"/>
      <c r="O14" s="72"/>
    </row>
    <row r="15" spans="2:16" s="60" customFormat="1" ht="18" customHeight="1">
      <c r="B15" s="77" t="str">
        <f t="shared" si="0"/>
        <v>OK</v>
      </c>
      <c r="C15" s="82"/>
      <c r="D15" s="78"/>
      <c r="E15" s="82"/>
      <c r="F15" s="82"/>
      <c r="G15" s="82"/>
      <c r="H15" s="82"/>
      <c r="I15" s="84"/>
      <c r="J15" s="79"/>
      <c r="K15" s="84">
        <f>Table144[[#This Row],[COÛT PAR ÉLÉMENT]]*Table144[[#This Row],[QUANTITÉ DE STOCK]]</f>
        <v>0</v>
      </c>
      <c r="L15" s="79"/>
      <c r="M15" s="79"/>
      <c r="N15" s="79"/>
      <c r="O15" s="80"/>
    </row>
    <row r="16" spans="2:16" s="60" customFormat="1" ht="18" customHeight="1">
      <c r="B16" s="69" t="str">
        <f t="shared" si="0"/>
        <v>OK</v>
      </c>
      <c r="C16" s="81"/>
      <c r="D16" s="70"/>
      <c r="E16" s="81"/>
      <c r="F16" s="81"/>
      <c r="G16" s="81"/>
      <c r="H16" s="81"/>
      <c r="I16" s="83"/>
      <c r="J16" s="71"/>
      <c r="K16" s="83">
        <f>Table144[[#This Row],[COÛT PAR ÉLÉMENT]]*Table144[[#This Row],[QUANTITÉ DE STOCK]]</f>
        <v>0</v>
      </c>
      <c r="L16" s="71"/>
      <c r="M16" s="71"/>
      <c r="N16" s="71"/>
      <c r="O16" s="72"/>
    </row>
    <row r="17" spans="1:15" s="60" customFormat="1" ht="18" customHeight="1">
      <c r="B17" s="77" t="str">
        <f t="shared" si="0"/>
        <v>OK</v>
      </c>
      <c r="C17" s="82"/>
      <c r="D17" s="78"/>
      <c r="E17" s="82"/>
      <c r="F17" s="82"/>
      <c r="G17" s="82"/>
      <c r="H17" s="82"/>
      <c r="I17" s="84"/>
      <c r="J17" s="79"/>
      <c r="K17" s="84">
        <f>Table144[[#This Row],[COÛT PAR ÉLÉMENT]]*Table144[[#This Row],[QUANTITÉ DE STOCK]]</f>
        <v>0</v>
      </c>
      <c r="L17" s="79"/>
      <c r="M17" s="79"/>
      <c r="N17" s="79"/>
      <c r="O17" s="80"/>
    </row>
    <row r="18" spans="1:15" s="60" customFormat="1" ht="18" customHeight="1">
      <c r="B18" s="69" t="str">
        <f t="shared" si="0"/>
        <v>OK</v>
      </c>
      <c r="C18" s="81"/>
      <c r="D18" s="70"/>
      <c r="E18" s="81"/>
      <c r="F18" s="81"/>
      <c r="G18" s="81"/>
      <c r="H18" s="81"/>
      <c r="I18" s="83"/>
      <c r="J18" s="71"/>
      <c r="K18" s="83">
        <f>Table144[[#This Row],[COÛT PAR ÉLÉMENT]]*Table144[[#This Row],[QUANTITÉ DE STOCK]]</f>
        <v>0</v>
      </c>
      <c r="L18" s="71"/>
      <c r="M18" s="71"/>
      <c r="N18" s="71"/>
      <c r="O18" s="72"/>
    </row>
    <row r="19" spans="1:15" s="60" customFormat="1" ht="18" customHeight="1">
      <c r="B19" s="77" t="str">
        <f t="shared" si="0"/>
        <v>OK</v>
      </c>
      <c r="C19" s="82"/>
      <c r="D19" s="78"/>
      <c r="E19" s="82"/>
      <c r="F19" s="82"/>
      <c r="G19" s="82"/>
      <c r="H19" s="82"/>
      <c r="I19" s="84"/>
      <c r="J19" s="79"/>
      <c r="K19" s="84">
        <f>Table144[[#This Row],[COÛT PAR ÉLÉMENT]]*Table144[[#This Row],[QUANTITÉ DE STOCK]]</f>
        <v>0</v>
      </c>
      <c r="L19" s="79"/>
      <c r="M19" s="79"/>
      <c r="N19" s="79"/>
      <c r="O19" s="80"/>
    </row>
    <row r="20" spans="1:15" s="60" customFormat="1" ht="18" customHeight="1">
      <c r="B20" s="69" t="str">
        <f t="shared" si="0"/>
        <v>OK</v>
      </c>
      <c r="C20" s="81"/>
      <c r="D20" s="70"/>
      <c r="E20" s="81"/>
      <c r="F20" s="81"/>
      <c r="G20" s="81"/>
      <c r="H20" s="81"/>
      <c r="I20" s="83"/>
      <c r="J20" s="71"/>
      <c r="K20" s="83">
        <f>Table144[[#This Row],[COÛT PAR ÉLÉMENT]]*Table144[[#This Row],[QUANTITÉ DE STOCK]]</f>
        <v>0</v>
      </c>
      <c r="L20" s="71"/>
      <c r="M20" s="71"/>
      <c r="N20" s="71"/>
      <c r="O20" s="72"/>
    </row>
    <row r="21" spans="1:15" s="60" customFormat="1" ht="18" customHeight="1">
      <c r="B21" s="77" t="str">
        <f t="shared" si="0"/>
        <v>OK</v>
      </c>
      <c r="C21" s="82"/>
      <c r="D21" s="78"/>
      <c r="E21" s="82"/>
      <c r="F21" s="82"/>
      <c r="G21" s="82"/>
      <c r="H21" s="82"/>
      <c r="I21" s="84"/>
      <c r="J21" s="79"/>
      <c r="K21" s="84">
        <f>Table144[[#This Row],[COÛT PAR ÉLÉMENT]]*Table144[[#This Row],[QUANTITÉ DE STOCK]]</f>
        <v>0</v>
      </c>
      <c r="L21" s="79"/>
      <c r="M21" s="79"/>
      <c r="N21" s="79"/>
      <c r="O21" s="80"/>
    </row>
    <row r="22" spans="1:15" s="60" customFormat="1" ht="18" customHeight="1">
      <c r="B22" s="69" t="str">
        <f t="shared" si="0"/>
        <v>OK</v>
      </c>
      <c r="C22" s="81"/>
      <c r="D22" s="70"/>
      <c r="E22" s="81"/>
      <c r="F22" s="81"/>
      <c r="G22" s="81"/>
      <c r="H22" s="81"/>
      <c r="I22" s="83"/>
      <c r="J22" s="71"/>
      <c r="K22" s="83">
        <f>Table144[[#This Row],[COÛT PAR ÉLÉMENT]]*Table144[[#This Row],[QUANTITÉ DE STOCK]]</f>
        <v>0</v>
      </c>
      <c r="L22" s="71"/>
      <c r="M22" s="71"/>
      <c r="N22" s="71"/>
      <c r="O22" s="72"/>
    </row>
    <row r="23" spans="1:15" s="60" customFormat="1" ht="18" customHeight="1">
      <c r="B23" s="77" t="str">
        <f t="shared" si="0"/>
        <v>OK</v>
      </c>
      <c r="C23" s="82"/>
      <c r="D23" s="78"/>
      <c r="E23" s="82"/>
      <c r="F23" s="82"/>
      <c r="G23" s="82"/>
      <c r="H23" s="82"/>
      <c r="I23" s="84"/>
      <c r="J23" s="79"/>
      <c r="K23" s="84">
        <f>Table144[[#This Row],[COÛT PAR ÉLÉMENT]]*Table144[[#This Row],[QUANTITÉ DE STOCK]]</f>
        <v>0</v>
      </c>
      <c r="L23" s="79"/>
      <c r="M23" s="79"/>
      <c r="N23" s="79"/>
      <c r="O23" s="80"/>
    </row>
    <row r="24" spans="1:15" s="60" customFormat="1" ht="18" customHeight="1">
      <c r="B24" s="69" t="str">
        <f t="shared" si="0"/>
        <v>OK</v>
      </c>
      <c r="C24" s="81"/>
      <c r="D24" s="70"/>
      <c r="E24" s="81"/>
      <c r="F24" s="81"/>
      <c r="G24" s="81"/>
      <c r="H24" s="81"/>
      <c r="I24" s="83"/>
      <c r="J24" s="71"/>
      <c r="K24" s="83">
        <f>Table144[[#This Row],[COÛT PAR ÉLÉMENT]]*Table144[[#This Row],[QUANTITÉ DE STOCK]]</f>
        <v>0</v>
      </c>
      <c r="L24" s="71"/>
      <c r="M24" s="71"/>
      <c r="N24" s="71"/>
      <c r="O24" s="72"/>
    </row>
    <row r="25" spans="1:15" s="60" customFormat="1" ht="18" customHeight="1">
      <c r="B25" s="77" t="str">
        <f t="shared" si="0"/>
        <v>OK</v>
      </c>
      <c r="C25" s="82"/>
      <c r="D25" s="78"/>
      <c r="E25" s="82"/>
      <c r="F25" s="82"/>
      <c r="G25" s="82"/>
      <c r="H25" s="82"/>
      <c r="I25" s="84"/>
      <c r="J25" s="79"/>
      <c r="K25" s="84">
        <f>Table144[[#This Row],[COÛT PAR ÉLÉMENT]]*Table144[[#This Row],[QUANTITÉ DE STOCK]]</f>
        <v>0</v>
      </c>
      <c r="L25" s="79"/>
      <c r="M25" s="79"/>
      <c r="N25" s="79"/>
      <c r="O25" s="8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16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B13">
    <cfRule type="expression" dxfId="9" priority="78">
      <formula>$J6&lt;$L6</formula>
    </cfRule>
    <cfRule type="expression" dxfId="8" priority="77">
      <formula>$O6="OUI"</formula>
    </cfRule>
  </conditionalFormatting>
  <conditionalFormatting sqref="C6:J13">
    <cfRule type="expression" dxfId="7" priority="110">
      <formula>$J6&lt;$L6</formula>
    </cfRule>
    <cfRule type="expression" dxfId="6" priority="109">
      <formula>$O6="OUI"</formula>
    </cfRule>
  </conditionalFormatting>
  <conditionalFormatting sqref="K6:K25">
    <cfRule type="expression" dxfId="5" priority="1">
      <formula>$O6="OUI"</formula>
    </cfRule>
    <cfRule type="expression" dxfId="4" priority="2">
      <formula>$J6&lt;$L6</formula>
    </cfRule>
  </conditionalFormatting>
  <conditionalFormatting sqref="L6:O25 B14:J25">
    <cfRule type="expression" dxfId="3" priority="108">
      <formula>$J6&lt;$L6</formula>
    </cfRule>
    <cfRule type="expression" dxfId="2" priority="107">
      <formula>$O6="OUI"</formula>
    </cfRule>
  </conditionalFormatting>
  <conditionalFormatting sqref="N3">
    <cfRule type="expression" dxfId="1" priority="149">
      <formula>$J3&lt;$L3</formula>
    </cfRule>
    <cfRule type="expression" dxfId="0" priority="148">
      <formula>#REF!="OUI"</formula>
    </cfRule>
  </conditionalFormatting>
  <conditionalFormatting sqref="O3">
    <cfRule type="iconSet" priority="147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K6:K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H12" sqref="H12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5" style="1" customWidth="1"/>
    <col min="7" max="7" width="16.83203125" style="1" customWidth="1"/>
    <col min="8" max="8" width="14.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33203125" style="1" customWidth="1"/>
    <col min="14" max="16384" width="10.83203125" style="1"/>
  </cols>
  <sheetData>
    <row r="1" spans="2:12" s="98" customFormat="1" ht="50.25" customHeight="1">
      <c r="B1" s="99" t="s">
        <v>44</v>
      </c>
      <c r="C1" s="99"/>
      <c r="D1" s="99"/>
      <c r="E1" s="99"/>
      <c r="F1" s="99"/>
      <c r="G1" s="99"/>
      <c r="K1" s="102"/>
    </row>
    <row r="2" spans="2:12" ht="50.25" customHeight="1" thickBot="1">
      <c r="B2" s="90" t="s">
        <v>0</v>
      </c>
      <c r="C2" s="53"/>
      <c r="D2" s="22"/>
      <c r="E2" s="90" t="s">
        <v>27</v>
      </c>
      <c r="F2" s="53"/>
      <c r="G2" s="53"/>
      <c r="H2" s="1"/>
      <c r="J2" s="1"/>
      <c r="K2" s="38"/>
    </row>
    <row r="3" spans="2:12" ht="8.25" customHeight="1">
      <c r="B3" s="26"/>
      <c r="C3" s="26"/>
      <c r="D3" s="26"/>
      <c r="E3" s="26"/>
      <c r="F3" s="4"/>
      <c r="G3" s="4"/>
      <c r="H3" s="1"/>
      <c r="J3" s="1"/>
      <c r="K3" s="36"/>
    </row>
    <row r="4" spans="2:12" ht="22" customHeight="1">
      <c r="B4" s="32"/>
      <c r="C4" s="41" t="s">
        <v>45</v>
      </c>
      <c r="D4" s="34"/>
      <c r="E4" s="40" t="s">
        <v>46</v>
      </c>
      <c r="F4" s="34"/>
      <c r="G4" s="32"/>
      <c r="H4" s="23" t="s">
        <v>47</v>
      </c>
      <c r="I4" s="39"/>
      <c r="J4" s="33"/>
      <c r="K4" s="35" t="s">
        <v>48</v>
      </c>
      <c r="L4" s="39"/>
    </row>
    <row r="5" spans="2:12" s="3" customFormat="1" ht="50.25" customHeight="1">
      <c r="B5" s="21" t="s">
        <v>17</v>
      </c>
      <c r="C5" s="20" t="s">
        <v>16</v>
      </c>
      <c r="D5" s="20" t="s">
        <v>1</v>
      </c>
      <c r="E5" s="94" t="s">
        <v>49</v>
      </c>
      <c r="F5" s="94" t="s">
        <v>50</v>
      </c>
      <c r="G5" s="20" t="s">
        <v>29</v>
      </c>
      <c r="H5" s="20" t="s">
        <v>51</v>
      </c>
      <c r="I5" s="20" t="s">
        <v>52</v>
      </c>
      <c r="J5" s="94" t="s">
        <v>53</v>
      </c>
      <c r="K5" s="94" t="s">
        <v>54</v>
      </c>
      <c r="L5" s="94" t="s">
        <v>87</v>
      </c>
    </row>
    <row r="6" spans="2:12" s="3" customFormat="1" ht="18" customHeight="1">
      <c r="B6" s="10"/>
      <c r="C6" s="12"/>
      <c r="D6" s="12"/>
      <c r="E6" s="12"/>
      <c r="F6" s="12"/>
      <c r="G6" s="58"/>
      <c r="H6" s="87"/>
      <c r="I6" s="57"/>
      <c r="J6" s="11"/>
      <c r="K6" s="85"/>
      <c r="L6" s="57"/>
    </row>
    <row r="7" spans="2:12" s="3" customFormat="1" ht="18" customHeight="1">
      <c r="B7" s="14"/>
      <c r="C7" s="16"/>
      <c r="D7" s="16"/>
      <c r="E7" s="16"/>
      <c r="F7" s="16"/>
      <c r="G7" s="31"/>
      <c r="H7" s="88"/>
      <c r="I7" s="56"/>
      <c r="J7" s="15"/>
      <c r="K7" s="86"/>
      <c r="L7" s="56"/>
    </row>
    <row r="8" spans="2:12" s="3" customFormat="1" ht="18" customHeight="1">
      <c r="B8" s="10"/>
      <c r="C8" s="12"/>
      <c r="D8" s="12"/>
      <c r="E8" s="12"/>
      <c r="F8" s="12"/>
      <c r="G8" s="58"/>
      <c r="H8" s="87"/>
      <c r="I8" s="57"/>
      <c r="J8" s="11"/>
      <c r="K8" s="85"/>
      <c r="L8" s="57"/>
    </row>
    <row r="9" spans="2:12" s="3" customFormat="1" ht="18" customHeight="1">
      <c r="B9" s="14"/>
      <c r="C9" s="16"/>
      <c r="D9" s="16"/>
      <c r="E9" s="16"/>
      <c r="F9" s="16"/>
      <c r="G9" s="31"/>
      <c r="H9" s="88"/>
      <c r="I9" s="56"/>
      <c r="J9" s="15"/>
      <c r="K9" s="86"/>
      <c r="L9" s="56"/>
    </row>
    <row r="10" spans="2:12" s="3" customFormat="1" ht="18" customHeight="1">
      <c r="B10" s="10"/>
      <c r="C10" s="12"/>
      <c r="D10" s="12"/>
      <c r="E10" s="12"/>
      <c r="F10" s="12"/>
      <c r="G10" s="58"/>
      <c r="H10" s="87"/>
      <c r="I10" s="57"/>
      <c r="J10" s="11"/>
      <c r="K10" s="85"/>
      <c r="L10" s="57"/>
    </row>
    <row r="11" spans="2:12" s="3" customFormat="1" ht="18" customHeight="1">
      <c r="B11" s="14"/>
      <c r="C11" s="16"/>
      <c r="D11" s="16"/>
      <c r="E11" s="16"/>
      <c r="F11" s="16"/>
      <c r="G11" s="31"/>
      <c r="H11" s="88"/>
      <c r="I11" s="56"/>
      <c r="J11" s="15"/>
      <c r="K11" s="86"/>
      <c r="L11" s="56"/>
    </row>
    <row r="12" spans="2:12" s="3" customFormat="1" ht="18" customHeight="1">
      <c r="B12" s="10"/>
      <c r="C12" s="12"/>
      <c r="D12" s="12"/>
      <c r="E12" s="12"/>
      <c r="F12" s="12"/>
      <c r="G12" s="58"/>
      <c r="H12" s="87"/>
      <c r="I12" s="57"/>
      <c r="J12" s="11"/>
      <c r="K12" s="85"/>
      <c r="L12" s="57"/>
    </row>
    <row r="13" spans="2:12" s="3" customFormat="1" ht="18" customHeight="1">
      <c r="B13" s="14"/>
      <c r="C13" s="16"/>
      <c r="D13" s="16"/>
      <c r="E13" s="16"/>
      <c r="F13" s="16"/>
      <c r="G13" s="31"/>
      <c r="H13" s="88"/>
      <c r="I13" s="56"/>
      <c r="J13" s="15"/>
      <c r="K13" s="86"/>
      <c r="L13" s="56"/>
    </row>
    <row r="14" spans="2:12" s="3" customFormat="1" ht="18" customHeight="1">
      <c r="B14" s="10"/>
      <c r="C14" s="12"/>
      <c r="D14" s="12"/>
      <c r="E14" s="12"/>
      <c r="F14" s="12"/>
      <c r="G14" s="58"/>
      <c r="H14" s="87"/>
      <c r="I14" s="57"/>
      <c r="J14" s="11"/>
      <c r="K14" s="85"/>
      <c r="L14" s="57"/>
    </row>
    <row r="15" spans="2:12" s="3" customFormat="1" ht="18" customHeight="1">
      <c r="B15" s="14"/>
      <c r="C15" s="16"/>
      <c r="D15" s="16"/>
      <c r="E15" s="16"/>
      <c r="F15" s="16"/>
      <c r="G15" s="31"/>
      <c r="H15" s="88"/>
      <c r="I15" s="56"/>
      <c r="J15" s="15"/>
      <c r="K15" s="86"/>
      <c r="L15" s="56"/>
    </row>
    <row r="16" spans="2:12" s="3" customFormat="1" ht="18" customHeight="1">
      <c r="B16" s="10"/>
      <c r="C16" s="12"/>
      <c r="D16" s="12"/>
      <c r="E16" s="12"/>
      <c r="F16" s="12"/>
      <c r="G16" s="58"/>
      <c r="H16" s="87"/>
      <c r="I16" s="57"/>
      <c r="J16" s="11"/>
      <c r="K16" s="85"/>
      <c r="L16" s="57"/>
    </row>
    <row r="17" spans="2:12" s="3" customFormat="1" ht="18" customHeight="1">
      <c r="B17" s="89"/>
      <c r="C17" s="31"/>
      <c r="D17" s="31"/>
      <c r="E17" s="31"/>
      <c r="F17" s="31"/>
      <c r="G17" s="31"/>
      <c r="H17" s="31"/>
      <c r="I17" s="56"/>
      <c r="J17" s="30"/>
      <c r="K17" s="31"/>
      <c r="L17" s="56"/>
    </row>
    <row r="18" spans="2:12" s="3" customFormat="1" ht="18" customHeight="1">
      <c r="B18" s="10"/>
      <c r="C18" s="12"/>
      <c r="D18" s="12"/>
      <c r="E18" s="12"/>
      <c r="F18" s="12"/>
      <c r="G18" s="58"/>
      <c r="H18" s="87"/>
      <c r="I18" s="57"/>
      <c r="J18" s="11"/>
      <c r="K18" s="85"/>
      <c r="L18" s="57"/>
    </row>
    <row r="19" spans="2:12" s="3" customFormat="1" ht="18" customHeight="1">
      <c r="B19" s="14"/>
      <c r="C19" s="16"/>
      <c r="D19" s="16"/>
      <c r="E19" s="16"/>
      <c r="F19" s="16"/>
      <c r="G19" s="31"/>
      <c r="H19" s="88"/>
      <c r="I19" s="56"/>
      <c r="J19" s="15"/>
      <c r="K19" s="86"/>
      <c r="L19" s="56"/>
    </row>
    <row r="20" spans="2:12" s="3" customFormat="1" ht="18" customHeight="1">
      <c r="B20" s="10"/>
      <c r="C20" s="12"/>
      <c r="D20" s="12"/>
      <c r="E20" s="12"/>
      <c r="F20" s="12"/>
      <c r="G20" s="58"/>
      <c r="H20" s="87"/>
      <c r="I20" s="57"/>
      <c r="J20" s="11"/>
      <c r="K20" s="85"/>
      <c r="L20" s="57"/>
    </row>
    <row r="21" spans="2:12" s="3" customFormat="1" ht="18" customHeight="1">
      <c r="B21" s="14"/>
      <c r="C21" s="16"/>
      <c r="D21" s="16"/>
      <c r="E21" s="16"/>
      <c r="F21" s="16"/>
      <c r="G21" s="31"/>
      <c r="H21" s="88"/>
      <c r="I21" s="56"/>
      <c r="J21" s="15"/>
      <c r="K21" s="86"/>
      <c r="L21" s="56"/>
    </row>
    <row r="22" spans="2:12" s="3" customFormat="1" ht="18" customHeight="1">
      <c r="B22" s="10"/>
      <c r="C22" s="12"/>
      <c r="D22" s="12"/>
      <c r="E22" s="12"/>
      <c r="F22" s="12"/>
      <c r="G22" s="58"/>
      <c r="H22" s="87"/>
      <c r="I22" s="57"/>
      <c r="J22" s="11"/>
      <c r="K22" s="85"/>
      <c r="L22" s="57"/>
    </row>
    <row r="23" spans="2:12" s="3" customFormat="1" ht="18" customHeight="1">
      <c r="B23" s="14"/>
      <c r="C23" s="16"/>
      <c r="D23" s="16"/>
      <c r="E23" s="16"/>
      <c r="F23" s="16"/>
      <c r="G23" s="31"/>
      <c r="H23" s="88"/>
      <c r="I23" s="56"/>
      <c r="J23" s="15"/>
      <c r="K23" s="86"/>
      <c r="L23" s="56"/>
    </row>
    <row r="24" spans="2:12" s="3" customFormat="1" ht="18" customHeight="1">
      <c r="B24" s="10"/>
      <c r="C24" s="12"/>
      <c r="D24" s="12"/>
      <c r="E24" s="12"/>
      <c r="F24" s="12"/>
      <c r="G24" s="58"/>
      <c r="H24" s="87"/>
      <c r="I24" s="57"/>
      <c r="J24" s="11"/>
      <c r="K24" s="85"/>
      <c r="L24" s="57"/>
    </row>
    <row r="25" spans="2:12" s="3" customFormat="1" ht="18" customHeight="1">
      <c r="B25" s="14"/>
      <c r="C25" s="16"/>
      <c r="D25" s="16"/>
      <c r="E25" s="16"/>
      <c r="F25" s="16"/>
      <c r="G25" s="31"/>
      <c r="H25" s="88"/>
      <c r="I25" s="56"/>
      <c r="J25" s="15"/>
      <c r="K25" s="86"/>
      <c r="L25" s="56"/>
    </row>
    <row r="26" spans="2:12" s="3" customFormat="1" ht="18" customHeight="1">
      <c r="B26" s="10"/>
      <c r="C26" s="12"/>
      <c r="D26" s="12"/>
      <c r="E26" s="12"/>
      <c r="F26" s="12"/>
      <c r="G26" s="58"/>
      <c r="H26" s="87"/>
      <c r="I26" s="57"/>
      <c r="J26" s="11"/>
      <c r="K26" s="85"/>
      <c r="L26" s="57"/>
    </row>
    <row r="27" spans="2:12" s="3" customFormat="1" ht="18" customHeight="1">
      <c r="B27" s="89"/>
      <c r="C27" s="31"/>
      <c r="D27" s="31"/>
      <c r="E27" s="31"/>
      <c r="F27" s="31"/>
      <c r="G27" s="31"/>
      <c r="H27" s="31"/>
      <c r="I27" s="56"/>
      <c r="J27" s="30"/>
      <c r="K27" s="31"/>
      <c r="L27" s="56"/>
    </row>
    <row r="28" spans="2:12" s="3" customFormat="1" ht="18" customHeight="1">
      <c r="B28" s="10"/>
      <c r="C28" s="12"/>
      <c r="D28" s="12"/>
      <c r="E28" s="12"/>
      <c r="F28" s="12"/>
      <c r="G28" s="58"/>
      <c r="H28" s="87"/>
      <c r="I28" s="57"/>
      <c r="J28" s="11"/>
      <c r="K28" s="85"/>
      <c r="L28" s="57"/>
    </row>
    <row r="29" spans="2:12" s="3" customFormat="1" ht="18" customHeight="1">
      <c r="B29" s="14"/>
      <c r="C29" s="16"/>
      <c r="D29" s="16"/>
      <c r="E29" s="16"/>
      <c r="F29" s="16"/>
      <c r="G29" s="31"/>
      <c r="H29" s="88"/>
      <c r="I29" s="56"/>
      <c r="J29" s="15"/>
      <c r="K29" s="86"/>
      <c r="L29" s="56"/>
    </row>
    <row r="30" spans="2:12" s="3" customFormat="1" ht="18" customHeight="1">
      <c r="B30" s="10"/>
      <c r="C30" s="12"/>
      <c r="D30" s="12"/>
      <c r="E30" s="12"/>
      <c r="F30" s="12"/>
      <c r="G30" s="58"/>
      <c r="H30" s="87"/>
      <c r="I30" s="57"/>
      <c r="J30" s="11"/>
      <c r="K30" s="85"/>
      <c r="L30" s="57"/>
    </row>
    <row r="31" spans="2:12" s="3" customFormat="1" ht="18" customHeight="1">
      <c r="B31" s="14"/>
      <c r="C31" s="16"/>
      <c r="D31" s="16"/>
      <c r="E31" s="16"/>
      <c r="F31" s="16"/>
      <c r="G31" s="31"/>
      <c r="H31" s="88"/>
      <c r="I31" s="56"/>
      <c r="J31" s="15"/>
      <c r="K31" s="86"/>
      <c r="L31" s="56"/>
    </row>
    <row r="32" spans="2:12" s="3" customFormat="1" ht="18" customHeight="1">
      <c r="B32" s="10"/>
      <c r="C32" s="12"/>
      <c r="D32" s="12"/>
      <c r="E32" s="12"/>
      <c r="F32" s="12"/>
      <c r="G32" s="58"/>
      <c r="H32" s="87"/>
      <c r="I32" s="57"/>
      <c r="J32" s="11"/>
      <c r="K32" s="85"/>
      <c r="L32" s="57"/>
    </row>
    <row r="33" spans="1:12" s="3" customFormat="1" ht="18" customHeight="1">
      <c r="B33" s="14"/>
      <c r="C33" s="16"/>
      <c r="D33" s="16"/>
      <c r="E33" s="16"/>
      <c r="F33" s="16"/>
      <c r="G33" s="31"/>
      <c r="H33" s="88"/>
      <c r="I33" s="56"/>
      <c r="J33" s="15"/>
      <c r="K33" s="86"/>
      <c r="L33" s="56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selection activeCell="B22" sqref="B22"/>
    </sheetView>
  </sheetViews>
  <sheetFormatPr baseColWidth="10" defaultColWidth="10.83203125" defaultRowHeight="16"/>
  <cols>
    <col min="1" max="1" width="3.33203125" style="1" customWidth="1"/>
    <col min="2" max="2" width="21.5" style="1" customWidth="1"/>
    <col min="3" max="3" width="17" style="1" customWidth="1"/>
    <col min="4" max="4" width="15.83203125" style="1" customWidth="1"/>
    <col min="5" max="5" width="19.5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98" customFormat="1" ht="50.25" customHeight="1">
      <c r="B1" s="99" t="s">
        <v>13</v>
      </c>
      <c r="C1" s="99"/>
      <c r="D1" s="99"/>
      <c r="E1" s="99"/>
      <c r="F1" s="99"/>
      <c r="G1" s="99"/>
      <c r="H1" s="99"/>
      <c r="I1" s="99"/>
      <c r="J1" s="99"/>
    </row>
    <row r="2" spans="2:13" s="22" customFormat="1" ht="18" customHeight="1">
      <c r="B2" s="122" t="s">
        <v>14</v>
      </c>
      <c r="C2" s="122"/>
      <c r="D2" s="122"/>
      <c r="E2" s="122"/>
      <c r="F2" s="122"/>
      <c r="G2" s="122"/>
      <c r="H2" s="48"/>
      <c r="I2" s="48"/>
      <c r="J2" s="48"/>
      <c r="K2" s="50"/>
      <c r="L2" s="50"/>
    </row>
    <row r="3" spans="2:13" s="47" customFormat="1" ht="8.25" customHeight="1">
      <c r="K3" s="49"/>
      <c r="M3" s="49"/>
    </row>
    <row r="4" spans="2:13" s="47" customFormat="1" ht="18" customHeight="1">
      <c r="B4" s="44" t="s">
        <v>15</v>
      </c>
      <c r="C4" s="45"/>
      <c r="D4" s="45"/>
      <c r="E4" s="45"/>
      <c r="F4" s="45"/>
      <c r="G4" s="46"/>
      <c r="K4" s="49"/>
      <c r="M4" s="49"/>
    </row>
    <row r="5" spans="2:13" s="47" customFormat="1" ht="18" customHeight="1">
      <c r="B5" s="54" t="s">
        <v>16</v>
      </c>
      <c r="C5" s="114"/>
      <c r="D5" s="115"/>
      <c r="E5" s="115"/>
      <c r="F5" s="115"/>
      <c r="G5" s="116"/>
      <c r="K5" s="49"/>
      <c r="M5" s="49"/>
    </row>
    <row r="6" spans="2:13" s="47" customFormat="1" ht="18" customHeight="1">
      <c r="B6" s="55" t="s">
        <v>17</v>
      </c>
      <c r="C6" s="114"/>
      <c r="D6" s="115"/>
      <c r="E6" s="115"/>
      <c r="F6" s="115"/>
      <c r="G6" s="116"/>
      <c r="K6" s="49"/>
      <c r="M6" s="49"/>
    </row>
    <row r="7" spans="2:13" s="47" customFormat="1" ht="18" customHeight="1">
      <c r="B7" s="54" t="s">
        <v>18</v>
      </c>
      <c r="C7" s="114"/>
      <c r="D7" s="115"/>
      <c r="E7" s="115"/>
      <c r="F7" s="115"/>
      <c r="G7" s="116"/>
      <c r="K7" s="49"/>
      <c r="M7" s="49"/>
    </row>
    <row r="8" spans="2:13" s="47" customFormat="1" ht="18" customHeight="1">
      <c r="B8" s="55" t="s">
        <v>19</v>
      </c>
      <c r="C8" s="123"/>
      <c r="D8" s="124"/>
      <c r="E8" s="124"/>
      <c r="F8" s="124"/>
      <c r="G8" s="125"/>
      <c r="K8" s="49"/>
      <c r="M8" s="49"/>
    </row>
    <row r="9" spans="2:13" s="47" customFormat="1" ht="18" customHeight="1">
      <c r="B9" s="54" t="s">
        <v>20</v>
      </c>
      <c r="C9" s="119"/>
      <c r="D9" s="120"/>
      <c r="E9" s="120"/>
      <c r="F9" s="120"/>
      <c r="G9" s="121"/>
      <c r="K9" s="49"/>
      <c r="M9" s="49"/>
    </row>
    <row r="10" spans="2:13" s="47" customFormat="1" ht="18" customHeight="1">
      <c r="B10" s="55" t="s">
        <v>21</v>
      </c>
      <c r="C10" s="114"/>
      <c r="D10" s="115"/>
      <c r="E10" s="115"/>
      <c r="F10" s="115"/>
      <c r="G10" s="116"/>
      <c r="K10" s="49"/>
      <c r="M10" s="49"/>
    </row>
    <row r="11" spans="2:13" s="47" customFormat="1" ht="18" customHeight="1">
      <c r="B11" s="54" t="s">
        <v>1</v>
      </c>
      <c r="C11" s="114"/>
      <c r="D11" s="115"/>
      <c r="E11" s="115"/>
      <c r="F11" s="115"/>
      <c r="G11" s="116"/>
      <c r="K11" s="49"/>
      <c r="M11" s="49"/>
    </row>
    <row r="12" spans="2:13" s="47" customFormat="1" ht="8.25" customHeight="1">
      <c r="K12" s="49"/>
      <c r="M12" s="49"/>
    </row>
    <row r="13" spans="2:13" s="47" customFormat="1" ht="18" customHeight="1">
      <c r="B13" s="44" t="s">
        <v>22</v>
      </c>
      <c r="C13" s="45"/>
      <c r="D13" s="45"/>
      <c r="E13" s="45"/>
      <c r="F13" s="45"/>
      <c r="G13" s="46"/>
      <c r="K13" s="49"/>
      <c r="M13" s="49"/>
    </row>
    <row r="14" spans="2:13" s="47" customFormat="1" ht="18" customHeight="1">
      <c r="B14" s="91"/>
      <c r="C14" s="92" t="s">
        <v>23</v>
      </c>
      <c r="D14" s="93"/>
      <c r="E14" s="91"/>
      <c r="F14" s="92" t="s">
        <v>24</v>
      </c>
      <c r="G14" s="93"/>
      <c r="K14" s="49"/>
      <c r="M14" s="49"/>
    </row>
    <row r="15" spans="2:13" s="47" customFormat="1" ht="18" customHeight="1">
      <c r="B15" s="54" t="s">
        <v>25</v>
      </c>
      <c r="C15" s="114"/>
      <c r="D15" s="116"/>
      <c r="E15" s="54" t="s">
        <v>25</v>
      </c>
      <c r="F15" s="117"/>
      <c r="G15" s="118"/>
      <c r="K15" s="49"/>
      <c r="M15" s="49"/>
    </row>
    <row r="16" spans="2:13" s="47" customFormat="1" ht="18" customHeight="1">
      <c r="B16" s="55" t="s">
        <v>26</v>
      </c>
      <c r="C16" s="117"/>
      <c r="D16" s="118"/>
      <c r="E16" s="55" t="s">
        <v>26</v>
      </c>
      <c r="F16" s="117"/>
      <c r="G16" s="118"/>
      <c r="K16" s="49"/>
      <c r="M16" s="49"/>
    </row>
    <row r="17" spans="1:13" s="47" customFormat="1" ht="8.25" customHeight="1">
      <c r="K17" s="49"/>
      <c r="M17" s="49"/>
    </row>
    <row r="18" spans="1:13" s="22" customFormat="1" ht="18" customHeight="1" thickBot="1">
      <c r="B18" s="52" t="s">
        <v>0</v>
      </c>
      <c r="C18" s="53"/>
      <c r="E18" s="52" t="s">
        <v>27</v>
      </c>
      <c r="F18" s="53"/>
      <c r="G18" s="53"/>
      <c r="K18" s="51"/>
      <c r="M18" s="51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E16" sqref="E16"/>
    </sheetView>
  </sheetViews>
  <sheetFormatPr baseColWidth="10" defaultColWidth="10.83203125" defaultRowHeight="16"/>
  <cols>
    <col min="1" max="1" width="3.33203125" style="1" customWidth="1"/>
    <col min="2" max="2" width="12.5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10" customFormat="1" ht="50.25" customHeight="1">
      <c r="B1" s="103" t="s">
        <v>28</v>
      </c>
      <c r="C1" s="103"/>
      <c r="D1" s="103"/>
      <c r="E1" s="103"/>
      <c r="F1" s="103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2" customFormat="1" ht="22" customHeight="1">
      <c r="B2" s="24" t="s">
        <v>29</v>
      </c>
      <c r="C2" s="23"/>
      <c r="D2" s="23"/>
      <c r="E2" s="23"/>
      <c r="F2" s="23"/>
      <c r="G2" s="25"/>
      <c r="H2" s="44" t="s">
        <v>12</v>
      </c>
      <c r="I2" s="45"/>
      <c r="J2" s="45"/>
      <c r="K2" s="45"/>
      <c r="L2" s="45"/>
      <c r="M2" s="45"/>
      <c r="N2" s="45"/>
      <c r="O2" s="45"/>
      <c r="P2" s="46"/>
    </row>
    <row r="3" spans="2:16" s="19" customFormat="1" ht="50.25" customHeight="1">
      <c r="B3" s="21" t="s">
        <v>30</v>
      </c>
      <c r="C3" s="20" t="s">
        <v>31</v>
      </c>
      <c r="D3" s="20" t="s">
        <v>32</v>
      </c>
      <c r="E3" s="20" t="s">
        <v>1</v>
      </c>
      <c r="F3" s="20" t="s">
        <v>33</v>
      </c>
      <c r="G3" s="20" t="s">
        <v>34</v>
      </c>
      <c r="H3" s="94" t="s">
        <v>35</v>
      </c>
      <c r="I3" s="95" t="s">
        <v>36</v>
      </c>
      <c r="J3" s="95" t="s">
        <v>37</v>
      </c>
      <c r="K3" s="95" t="s">
        <v>11</v>
      </c>
      <c r="L3" s="95" t="s">
        <v>38</v>
      </c>
      <c r="M3" s="95" t="s">
        <v>39</v>
      </c>
      <c r="N3" s="95" t="s">
        <v>40</v>
      </c>
      <c r="O3" s="95" t="s">
        <v>41</v>
      </c>
      <c r="P3" s="96" t="s">
        <v>42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7" customWidth="1"/>
    <col min="2" max="2" width="88.33203125" style="27" customWidth="1"/>
    <col min="3" max="16384" width="10.83203125" style="27"/>
  </cols>
  <sheetData>
    <row r="1" spans="2:2" ht="20.25" customHeight="1"/>
    <row r="2" spans="2:2" ht="113.25" customHeight="1">
      <c r="B2" s="28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Modèle de liste d’inventaire de</vt:lpstr>
      <vt:lpstr>VIDE - Inventaire des véhicules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2023-10-26T19:22:51Z</dcterms:modified>
</cp:coreProperties>
</file>