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weekly-status-report-templates - DE,ES,FR,IT,PT,JP/"/>
    </mc:Choice>
  </mc:AlternateContent>
  <xr:revisionPtr revIDLastSave="0" documentId="13_ncr:1_{F73D9F6D-12DD-6F40-B03B-9A002BC7A359}" xr6:coauthVersionLast="47" xr6:coauthVersionMax="47" xr10:uidLastSave="{00000000-0000-0000-0000-000000000000}"/>
  <bookViews>
    <workbookView xWindow="20" yWindow="500" windowWidth="28800" windowHeight="15840" tabRatio="500" xr2:uid="{00000000-000D-0000-FFFF-FFFF00000000}"/>
  </bookViews>
  <sheets>
    <sheet name="Tableau de bord du rapport hebd" sheetId="1" r:id="rId1"/>
    <sheet name="VIDE Tableau de bord du rapport" sheetId="7" r:id="rId2"/>
    <sheet name="-Exclusion de responsabilité-" sheetId="2" r:id="rId3"/>
  </sheets>
  <definedNames>
    <definedName name="_xlnm.Print_Area" localSheetId="0">'Tableau de bord du rapport hebd'!$B$1:$I$39</definedName>
    <definedName name="_xlnm.Print_Area" localSheetId="1">'VIDE Tableau de bord du rapport'!$B$1:$I$47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C38" i="1"/>
  <c r="C37" i="1"/>
  <c r="C36" i="1"/>
  <c r="C35" i="1"/>
  <c r="C30" i="1"/>
  <c r="C29" i="1"/>
  <c r="C28" i="1"/>
  <c r="C27" i="1"/>
  <c r="C26" i="1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<sst xmlns="http://schemas.openxmlformats.org/spreadsheetml/2006/main" count="165" uniqueCount="74">
  <si>
    <t>Actions</t>
  </si>
  <si>
    <t>DATE</t>
  </si>
  <si>
    <t>00/00/00</t>
  </si>
  <si>
    <t>%</t>
  </si>
  <si>
    <t>TOTAL</t>
  </si>
  <si>
    <t>BUDGET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</si>
  <si>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</si>
  <si>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TABLEAU DE BORD DE RAPPORT HEBDOMADAIRE DE STATUT</t>
  </si>
  <si>
    <t>NOM DU PROJET</t>
  </si>
  <si>
    <t>STATUT DU PROJET</t>
  </si>
  <si>
    <t>% D’AVANCEMENT</t>
  </si>
  <si>
    <t xml:space="preserve">Saisissez les DONNÉES DU TABLEAU DE BORD dans les tableaux commençant à la ligne 8. Les graphiques du tableau de bord se remplissent automatiquement. </t>
  </si>
  <si>
    <t>ÉCHÉANCIER DE LA TÂCHE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</si>
  <si>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</si>
  <si>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</si>
  <si>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</si>
  <si>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</si>
  <si>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</si>
  <si>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</si>
  <si>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</si>
  <si>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</si>
  <si>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</si>
  <si>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</si>
  <si>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Tâche 1</t>
  </si>
  <si>
    <t>Non commencé</t>
  </si>
  <si>
    <t>Élevée</t>
  </si>
  <si>
    <t>Tâche 2</t>
  </si>
  <si>
    <t>En cours</t>
  </si>
  <si>
    <t>Moyenne</t>
  </si>
  <si>
    <t>Tâche 3</t>
  </si>
  <si>
    <t>Terminé</t>
  </si>
  <si>
    <t>Faible</t>
  </si>
  <si>
    <t>Tâche 4</t>
  </si>
  <si>
    <t>En retard</t>
  </si>
  <si>
    <t>Tâche 5</t>
  </si>
  <si>
    <t>En attente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</si>
  <si>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</si>
  <si>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</si>
  <si>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</si>
  <si>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</si>
  <si>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</si>
  <si>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</si>
  <si>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</si>
  <si>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</si>
  <si>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</si>
  <si>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</si>
  <si>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</si>
  <si>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</si>
  <si>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Tâche 18</t>
  </si>
  <si>
    <t>Tâche 19</t>
  </si>
  <si>
    <t>Tâche 20</t>
  </si>
  <si>
    <t>STATUT DE LA TÂCHE %</t>
  </si>
  <si>
    <t>remplit automatiquement</t>
  </si>
  <si>
    <t>NOMBRE</t>
  </si>
  <si>
    <t>PLANIFIÉ</t>
  </si>
  <si>
    <t>RÉEL</t>
  </si>
  <si>
    <t>PRIORITÉ DES TÂCHES %</t>
  </si>
  <si>
    <t>ÉLÉMENTS EN ATTENTE</t>
  </si>
  <si>
    <t>Décisions</t>
  </si>
  <si>
    <t xml:space="preserve">Demandes de modification </t>
  </si>
  <si>
    <t>Définir une réunion de lancement</t>
  </si>
  <si>
    <t>Définir des objectifs</t>
  </si>
  <si>
    <t>Exigences détaillées</t>
  </si>
  <si>
    <t>Exigences matérielles</t>
  </si>
  <si>
    <t>Plan final des ressources</t>
  </si>
  <si>
    <t>Dotation en personnel</t>
  </si>
  <si>
    <t>Exigences techniques</t>
  </si>
  <si>
    <t>Tests</t>
  </si>
  <si>
    <t>Dév. Terminé</t>
  </si>
  <si>
    <t>Configuration matérielle</t>
  </si>
  <si>
    <t>Tests du système</t>
  </si>
  <si>
    <t>Lancement</t>
  </si>
  <si>
    <t>PRIORITÉ DE LA TÂCHE %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</si>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</sst>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3" fillId="2" borderId="5" xfId="0" applyFont="1" applyFill="1" applyBorder="1" applyAlignment="1">
      <alignment horizontal="left" vertical="center" indent="1"/>
    </xf>
    <xf numFmtId="0" fontId="13" fillId="2" borderId="6" xfId="0" applyFont="1" applyFill="1" applyBorder="1" applyAlignment="1">
      <alignment vertical="center"/>
    </xf>
    <xf numFmtId="0" fontId="13" fillId="2" borderId="7" xfId="0" applyFont="1" applyFill="1" applyBorder="1" applyAlignment="1">
      <alignment vertical="center"/>
    </xf>
    <xf numFmtId="166" fontId="13" fillId="2" borderId="4" xfId="0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4" fillId="14" borderId="1" xfId="0" applyFont="1" applyFill="1" applyBorder="1" applyAlignment="1">
      <alignment horizontal="left" vertical="center" wrapText="1" indent="1"/>
    </xf>
    <xf numFmtId="0" fontId="18" fillId="8" borderId="0" xfId="7" applyFont="1" applyFill="1" applyAlignment="1">
      <alignment horizontal="center" vertical="center"/>
    </xf>
    <xf numFmtId="0" fontId="15" fillId="2" borderId="0" xfId="0" applyFont="1" applyFill="1" applyAlignment="1">
      <alignment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du rapport hebd'!$D$10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'Tableau de bord du rapport hebd'!$B$11:$B$22</c:f>
              <c:strCache>
                <c:ptCount val="12"/>
                <c:pt idx="0">
                  <c:v>Définir une réunion de lancement</c:v>
                </c:pt>
                <c:pt idx="1">
                  <c:v>Définir des objectifs</c:v>
                </c:pt>
                <c:pt idx="2">
                  <c:v>Exigences détaillées</c:v>
                </c:pt>
                <c:pt idx="3">
                  <c:v>Exigences matérielles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Exigences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du rapport hebd'!$D$11:$D$22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'Tableau de bord du rapport hebd'!$F$10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'Tableau de bord du rapport hebd'!$B$11:$B$22</c:f>
              <c:strCache>
                <c:ptCount val="12"/>
                <c:pt idx="0">
                  <c:v>Définir une réunion de lancement</c:v>
                </c:pt>
                <c:pt idx="1">
                  <c:v>Définir des objectifs</c:v>
                </c:pt>
                <c:pt idx="2">
                  <c:v>Exigences détaillées</c:v>
                </c:pt>
                <c:pt idx="3">
                  <c:v>Exigences matérielles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Exigences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du rapport hebd'!$F$11:$F$22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Tableau de bord du rapport'!$B$43:$B$46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Tableau de bord du rapport'!$C$43:$C$46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Tableau de bord du rapport'!$B$43:$B$46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Tableau de bord du rapport'!$C$43:$C$46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du rapport hebd'!$B$26:$B$30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du rapport hebd'!$C$26:$C$30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du rapport hebd'!$B$26:$B$30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du rapport hebd'!$C$26:$C$30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9698917294396278E-2"/>
          <c:y val="0.77748359833399205"/>
          <c:w val="0.95771282706968763"/>
          <c:h val="0.20398358313318943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'Tableau de bord du rapport hebd'!$F$25:$F$26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'Tableau de bord du rapport hebd'!$G$25:$G$26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'Tableau de bord du rapport hebd'!$F$34:$F$36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'Tableau de bord du rapport hebd'!$G$34:$G$36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du rapport hebd'!$B$35:$B$38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du rapport hebd'!$C$35:$C$38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du rapport hebd'!$B$35:$B$38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du rapport hebd'!$C$35:$C$38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Tableau de bord du rapport'!$D$10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'VIDE Tableau de bord du rapport'!$B$11:$B$30</c:f>
              <c:strCache>
                <c:ptCount val="20"/>
                <c:pt idx="0">
                  <c:v>Tâche 1</c:v>
                </c:pt>
                <c:pt idx="1">
                  <c:v>Tâche 2</c:v>
                </c:pt>
                <c:pt idx="2">
                  <c:v>Tâche 3</c:v>
                </c:pt>
                <c:pt idx="3">
                  <c:v>Tâche 4</c:v>
                </c:pt>
                <c:pt idx="4">
                  <c:v>Tâche 5</c:v>
                </c:pt>
                <c:pt idx="5">
                  <c:v>Tâche 6</c:v>
                </c:pt>
                <c:pt idx="6">
                  <c:v>Tâche 7</c:v>
                </c:pt>
                <c:pt idx="7">
                  <c:v>Tâche 8</c:v>
                </c:pt>
                <c:pt idx="8">
                  <c:v>Tâche 9</c:v>
                </c:pt>
                <c:pt idx="9">
                  <c:v>Tâche 10</c:v>
                </c:pt>
                <c:pt idx="10">
                  <c:v>Tâche 11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'VIDE Tableau de bord du rapport'!$D$11:$D$30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'VIDE Tableau de bord du rapport'!$F$10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'VIDE Tableau de bord du rapport'!$B$11:$B$30</c:f>
              <c:strCache>
                <c:ptCount val="20"/>
                <c:pt idx="0">
                  <c:v>Tâche 1</c:v>
                </c:pt>
                <c:pt idx="1">
                  <c:v>Tâche 2</c:v>
                </c:pt>
                <c:pt idx="2">
                  <c:v>Tâche 3</c:v>
                </c:pt>
                <c:pt idx="3">
                  <c:v>Tâche 4</c:v>
                </c:pt>
                <c:pt idx="4">
                  <c:v>Tâche 5</c:v>
                </c:pt>
                <c:pt idx="5">
                  <c:v>Tâche 6</c:v>
                </c:pt>
                <c:pt idx="6">
                  <c:v>Tâche 7</c:v>
                </c:pt>
                <c:pt idx="7">
                  <c:v>Tâche 8</c:v>
                </c:pt>
                <c:pt idx="8">
                  <c:v>Tâche 9</c:v>
                </c:pt>
                <c:pt idx="9">
                  <c:v>Tâche 10</c:v>
                </c:pt>
                <c:pt idx="10">
                  <c:v>Tâche 11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'VIDE Tableau de bord du rapport'!$F$11:$F$30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Tableau de bord du rapport'!$B$34:$B$38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Tableau de bord du rapport'!$C$34:$C$38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Tableau de bord du rapport'!$B$34:$B$38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Tableau de bord du rapport'!$C$34:$C$38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'VIDE Tableau de bord du rapport'!$F$33:$F$34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'VIDE Tableau de bord du rapport'!$G$33:$G$34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'VIDE Tableau de bord du rapport'!$F$42:$F$44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'VIDE Tableau de bord du rapport'!$G$42:$G$44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770&amp;utm_language=FR&amp;utm_source=template-excel&amp;utm_medium=content&amp;utm_campaign=ic-Weekly+Status+Report+Dashboard-excel-17770-fr&amp;lpa=ic+Weekly+Status+Report+Dashboard+excel+17770+fr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38100</xdr:rowOff>
    </xdr:from>
    <xdr:to>
      <xdr:col>9</xdr:col>
      <xdr:colOff>12700</xdr:colOff>
      <xdr:row>0</xdr:row>
      <xdr:rowOff>626573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DBF3BCE-F57F-6E30-1226-C53249BD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80800" y="38100"/>
          <a:ext cx="3162300" cy="5884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4175125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808200" y="1917700"/>
          <a:ext cx="3225800" cy="4137025"/>
          <a:chOff x="16992600" y="7112000"/>
          <a:chExt cx="2908300" cy="413702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14097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5024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70&amp;utm_language=FR&amp;utm_source=template-excel&amp;utm_medium=content&amp;utm_campaign=ic-Weekly+Status+Report+Dashboard-excel-17770-fr&amp;lpa=ic+Weekly+Status+Report+Dashboard+excel+17770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7" customWidth="1"/>
    <col min="2" max="2" width="35.83203125" style="7" customWidth="1"/>
    <col min="3" max="3" width="20.83203125" style="7" customWidth="1"/>
    <col min="4" max="5" width="10.83203125" style="7" customWidth="1"/>
    <col min="6" max="6" width="17.83203125" style="7" customWidth="1"/>
    <col min="7" max="8" width="20.83203125" style="7" customWidth="1"/>
    <col min="9" max="9" width="50.83203125" style="7" customWidth="1"/>
    <col min="10" max="10" width="3.33203125" style="7" customWidth="1"/>
    <col min="11" max="11" width="17.33203125" style="7" customWidth="1"/>
    <col min="12" max="12" width="3.33203125" style="7" customWidth="1"/>
    <col min="13" max="13" width="12.83203125" style="7" customWidth="1"/>
    <col min="14" max="14" width="3.33203125" style="7" customWidth="1"/>
    <col min="15" max="17" width="11" style="7"/>
    <col min="18" max="18" width="9" style="7" customWidth="1"/>
    <col min="19" max="16384" width="11" style="7"/>
  </cols>
  <sheetData>
    <row r="1" spans="1:258" ht="50" customHeight="1">
      <c r="A1" s="1"/>
      <c r="B1" s="65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5" customHeight="1">
      <c r="A2" s="19"/>
      <c r="B2" s="20" t="s">
        <v>8</v>
      </c>
      <c r="C2" s="21"/>
      <c r="D2" s="20"/>
      <c r="E2" s="20"/>
      <c r="F2" s="22" t="s">
        <v>1</v>
      </c>
      <c r="G2" s="23" t="s">
        <v>9</v>
      </c>
      <c r="H2" s="22" t="s">
        <v>10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" customHeight="1" thickBot="1">
      <c r="A3" s="1"/>
      <c r="B3" s="25"/>
      <c r="C3" s="26"/>
      <c r="D3" s="26"/>
      <c r="E3" s="27"/>
      <c r="F3" s="28" t="s">
        <v>2</v>
      </c>
      <c r="G3" s="29"/>
      <c r="H3" s="30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60" t="s">
        <v>12</v>
      </c>
      <c r="C4" s="56"/>
      <c r="D4" s="56"/>
      <c r="E4" s="56"/>
      <c r="F4" s="57"/>
      <c r="G4" s="58"/>
      <c r="H4" s="5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8" t="s">
        <v>13</v>
      </c>
      <c r="C8" s="68"/>
      <c r="D8" s="68"/>
      <c r="E8" s="68"/>
      <c r="F8" s="6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32" t="s">
        <v>14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" customHeight="1">
      <c r="A10" s="10"/>
      <c r="B10" s="14" t="s">
        <v>15</v>
      </c>
      <c r="C10" s="14" t="s">
        <v>16</v>
      </c>
      <c r="D10" s="37" t="s">
        <v>17</v>
      </c>
      <c r="E10" s="37" t="s">
        <v>18</v>
      </c>
      <c r="F10" s="38" t="s">
        <v>19</v>
      </c>
      <c r="G10" s="14" t="s">
        <v>20</v>
      </c>
      <c r="H10" s="14" t="s">
        <v>21</v>
      </c>
      <c r="I10" s="14" t="s">
        <v>22</v>
      </c>
      <c r="J10" s="10"/>
      <c r="K10" s="14" t="s">
        <v>20</v>
      </c>
      <c r="L10" s="10"/>
      <c r="M10" s="14" t="s">
        <v>21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" customHeight="1">
      <c r="A11" s="8"/>
      <c r="B11" s="3" t="s">
        <v>60</v>
      </c>
      <c r="C11" s="2"/>
      <c r="D11" s="39">
        <v>45293</v>
      </c>
      <c r="E11" s="39">
        <v>45299</v>
      </c>
      <c r="F11" s="40">
        <f>IF(D11=0,0,E11-D11)</f>
        <v>6</v>
      </c>
      <c r="G11" s="2" t="s">
        <v>30</v>
      </c>
      <c r="H11" s="2" t="s">
        <v>25</v>
      </c>
      <c r="I11" s="2"/>
      <c r="K11" s="31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>
      <c r="A12" s="8"/>
      <c r="B12" s="3" t="s">
        <v>61</v>
      </c>
      <c r="C12" s="4"/>
      <c r="D12" s="41">
        <v>45295</v>
      </c>
      <c r="E12" s="41">
        <v>45302</v>
      </c>
      <c r="F12" s="40">
        <f t="shared" ref="F12:F22" si="0">IF(D12=0,0,E12-D12)</f>
        <v>7</v>
      </c>
      <c r="G12" s="3" t="s">
        <v>30</v>
      </c>
      <c r="H12" s="3" t="s">
        <v>28</v>
      </c>
      <c r="I12" s="2"/>
      <c r="K12" s="3" t="s">
        <v>27</v>
      </c>
      <c r="L12" s="8"/>
      <c r="M12" s="16" t="s">
        <v>28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>
      <c r="A13" s="8"/>
      <c r="B13" s="3" t="s">
        <v>62</v>
      </c>
      <c r="C13" s="4"/>
      <c r="D13" s="41">
        <v>45298</v>
      </c>
      <c r="E13" s="41">
        <v>45302</v>
      </c>
      <c r="F13" s="40">
        <f t="shared" si="0"/>
        <v>4</v>
      </c>
      <c r="G13" s="3" t="s">
        <v>30</v>
      </c>
      <c r="H13" s="3" t="s">
        <v>31</v>
      </c>
      <c r="I13" s="2"/>
      <c r="K13" s="3" t="s">
        <v>30</v>
      </c>
      <c r="L13" s="8"/>
      <c r="M13" s="17" t="s">
        <v>31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>
      <c r="A14" s="8"/>
      <c r="B14" s="3" t="s">
        <v>63</v>
      </c>
      <c r="C14" s="12"/>
      <c r="D14" s="41">
        <v>45301</v>
      </c>
      <c r="E14" s="41">
        <v>45306</v>
      </c>
      <c r="F14" s="40">
        <f t="shared" si="0"/>
        <v>5</v>
      </c>
      <c r="G14" s="3" t="s">
        <v>30</v>
      </c>
      <c r="H14" s="3" t="s">
        <v>31</v>
      </c>
      <c r="I14" s="2"/>
      <c r="K14" s="12" t="s">
        <v>33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>
      <c r="A15" s="8"/>
      <c r="B15" s="3" t="s">
        <v>64</v>
      </c>
      <c r="C15" s="4"/>
      <c r="D15" s="41">
        <v>45304</v>
      </c>
      <c r="E15" s="41">
        <v>45311</v>
      </c>
      <c r="F15" s="40">
        <f t="shared" si="0"/>
        <v>7</v>
      </c>
      <c r="G15" s="3" t="s">
        <v>30</v>
      </c>
      <c r="H15" s="3" t="s">
        <v>31</v>
      </c>
      <c r="I15" s="2"/>
      <c r="J15" s="8"/>
      <c r="K15" s="12" t="s">
        <v>35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" customHeight="1">
      <c r="A16" s="8"/>
      <c r="B16" s="3" t="s">
        <v>65</v>
      </c>
      <c r="C16" s="4"/>
      <c r="D16" s="41">
        <v>45307</v>
      </c>
      <c r="E16" s="41">
        <v>45320</v>
      </c>
      <c r="F16" s="40">
        <f t="shared" si="0"/>
        <v>13</v>
      </c>
      <c r="G16" s="3" t="s">
        <v>33</v>
      </c>
      <c r="H16" s="3" t="s">
        <v>25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" customHeight="1">
      <c r="A17" s="8"/>
      <c r="B17" s="3" t="s">
        <v>66</v>
      </c>
      <c r="C17" s="13"/>
      <c r="D17" s="41">
        <v>45310</v>
      </c>
      <c r="E17" s="39">
        <v>45323</v>
      </c>
      <c r="F17" s="40">
        <f t="shared" si="0"/>
        <v>13</v>
      </c>
      <c r="G17" s="3" t="s">
        <v>27</v>
      </c>
      <c r="H17" s="3" t="s">
        <v>25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" customHeight="1">
      <c r="A18" s="8"/>
      <c r="B18" s="3" t="s">
        <v>67</v>
      </c>
      <c r="C18" s="13"/>
      <c r="D18" s="41">
        <v>45313</v>
      </c>
      <c r="E18" s="39">
        <v>45331</v>
      </c>
      <c r="F18" s="40">
        <f t="shared" si="0"/>
        <v>18</v>
      </c>
      <c r="G18" s="3" t="s">
        <v>27</v>
      </c>
      <c r="H18" s="3" t="s">
        <v>25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" customHeight="1">
      <c r="A19" s="8"/>
      <c r="B19" s="3" t="s">
        <v>68</v>
      </c>
      <c r="C19" s="13"/>
      <c r="D19" s="41">
        <v>45316</v>
      </c>
      <c r="E19" s="39">
        <v>45327</v>
      </c>
      <c r="F19" s="40">
        <f t="shared" si="0"/>
        <v>11</v>
      </c>
      <c r="G19" s="3" t="s">
        <v>27</v>
      </c>
      <c r="H19" s="3" t="s">
        <v>25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" customHeight="1">
      <c r="A20" s="8"/>
      <c r="B20" s="3" t="s">
        <v>69</v>
      </c>
      <c r="C20" s="13"/>
      <c r="D20" s="41">
        <v>45319</v>
      </c>
      <c r="E20" s="39">
        <v>45328</v>
      </c>
      <c r="F20" s="40">
        <f t="shared" si="0"/>
        <v>9</v>
      </c>
      <c r="G20" s="3" t="s">
        <v>35</v>
      </c>
      <c r="H20" s="3" t="s">
        <v>25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" customHeight="1">
      <c r="A21" s="8"/>
      <c r="B21" s="3" t="s">
        <v>70</v>
      </c>
      <c r="C21" s="13"/>
      <c r="D21" s="41">
        <v>45322</v>
      </c>
      <c r="E21" s="39">
        <v>45324</v>
      </c>
      <c r="F21" s="40">
        <f t="shared" si="0"/>
        <v>2</v>
      </c>
      <c r="G21" s="3" t="s">
        <v>24</v>
      </c>
      <c r="H21" s="3" t="s">
        <v>25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" customHeight="1">
      <c r="A22" s="8"/>
      <c r="B22" s="3" t="s">
        <v>71</v>
      </c>
      <c r="C22" s="13"/>
      <c r="D22" s="41">
        <v>45326</v>
      </c>
      <c r="E22" s="39">
        <v>45334</v>
      </c>
      <c r="F22" s="40">
        <f t="shared" si="0"/>
        <v>8</v>
      </c>
      <c r="G22" s="3" t="s">
        <v>24</v>
      </c>
      <c r="H22" s="3" t="s">
        <v>28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32" t="s">
        <v>51</v>
      </c>
      <c r="C24" s="1"/>
      <c r="D24" s="1"/>
      <c r="E24" s="1"/>
      <c r="F24" s="32" t="s">
        <v>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8" customFormat="1" ht="23" customHeight="1">
      <c r="B25" s="54" t="s">
        <v>20</v>
      </c>
      <c r="C25" s="55" t="s">
        <v>53</v>
      </c>
      <c r="D25" s="55" t="s">
        <v>3</v>
      </c>
      <c r="F25" s="45" t="s">
        <v>54</v>
      </c>
      <c r="G25" s="43">
        <v>80000</v>
      </c>
    </row>
    <row r="26" spans="1:258" s="18" customFormat="1" ht="23" customHeight="1" thickBot="1">
      <c r="B26" s="33" t="s">
        <v>24</v>
      </c>
      <c r="C26" s="48">
        <f>COUNTIF(G11:G22, "Not Started")</f>
        <v>2</v>
      </c>
      <c r="D26" s="49">
        <f>IFERROR(C26/C31,"")</f>
        <v>0.16666666666666666</v>
      </c>
      <c r="F26" s="46" t="s">
        <v>55</v>
      </c>
      <c r="G26" s="44">
        <v>50000</v>
      </c>
    </row>
    <row r="27" spans="1:258" s="18" customFormat="1" ht="23" customHeight="1">
      <c r="B27" s="3" t="s">
        <v>27</v>
      </c>
      <c r="C27" s="48">
        <f>COUNTIF(G11:G22, "In Progress")</f>
        <v>3</v>
      </c>
      <c r="D27" s="49">
        <f>IFERROR(C27/C31,"")</f>
        <v>0.25</v>
      </c>
    </row>
    <row r="28" spans="1:258" s="18" customFormat="1" ht="23" customHeight="1">
      <c r="B28" s="34" t="s">
        <v>30</v>
      </c>
      <c r="C28" s="48">
        <f>COUNTIF(G11:G22, "Complete")</f>
        <v>5</v>
      </c>
      <c r="D28" s="49">
        <f>IFERROR(C28/C31,"")</f>
        <v>0.41666666666666669</v>
      </c>
    </row>
    <row r="29" spans="1:258" s="18" customFormat="1" ht="23" customHeight="1">
      <c r="B29" s="35" t="s">
        <v>33</v>
      </c>
      <c r="C29" s="48">
        <f>COUNTIF(G11:G22, "Overdue")</f>
        <v>1</v>
      </c>
      <c r="D29" s="49">
        <f>IFERROR(C29/C31,"")</f>
        <v>8.3333333333333329E-2</v>
      </c>
    </row>
    <row r="30" spans="1:258" s="18" customFormat="1" ht="23" customHeight="1" thickBot="1">
      <c r="B30" s="36" t="s">
        <v>35</v>
      </c>
      <c r="C30" s="50">
        <f>COUNTIF(G11:G22, "On Hold")</f>
        <v>1</v>
      </c>
      <c r="D30" s="51">
        <f>IFERROR(C30/C31,"")</f>
        <v>8.3333333333333329E-2</v>
      </c>
    </row>
    <row r="31" spans="1:258" s="18" customFormat="1" ht="23" customHeight="1">
      <c r="B31" s="42" t="s">
        <v>4</v>
      </c>
      <c r="C31" s="52">
        <f>SUM(C26:C30)</f>
        <v>12</v>
      </c>
      <c r="D31" s="53">
        <f>SUM(D26:D30)</f>
        <v>1</v>
      </c>
    </row>
    <row r="32" spans="1:258" s="18" customFormat="1"/>
    <row r="33" spans="1:258" ht="25" customHeight="1">
      <c r="A33" s="1"/>
      <c r="B33" s="32" t="s">
        <v>72</v>
      </c>
      <c r="C33" s="1"/>
      <c r="D33" s="1"/>
      <c r="E33" s="1"/>
      <c r="F33" s="61" t="s">
        <v>57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8" customFormat="1" ht="23" customHeight="1">
      <c r="B34" s="54" t="s">
        <v>21</v>
      </c>
      <c r="C34" s="55" t="s">
        <v>53</v>
      </c>
      <c r="D34" s="55" t="s">
        <v>3</v>
      </c>
      <c r="F34" s="63" t="s">
        <v>58</v>
      </c>
      <c r="G34" s="43">
        <v>5</v>
      </c>
    </row>
    <row r="35" spans="1:258" s="18" customFormat="1" ht="23" customHeight="1">
      <c r="B35" s="15" t="s">
        <v>25</v>
      </c>
      <c r="C35" s="48">
        <f>COUNTIF(H11:H22, "High")</f>
        <v>7</v>
      </c>
      <c r="D35" s="49">
        <f>IFERROR(C35/C39,"")</f>
        <v>0.58333333333333337</v>
      </c>
      <c r="F35" s="62" t="s">
        <v>0</v>
      </c>
      <c r="G35" s="43">
        <v>2</v>
      </c>
    </row>
    <row r="36" spans="1:258" s="18" customFormat="1" ht="28">
      <c r="B36" s="16" t="s">
        <v>28</v>
      </c>
      <c r="C36" s="48">
        <f>COUNTIF(H11:H22, "Medium")</f>
        <v>2</v>
      </c>
      <c r="D36" s="49">
        <f>IFERROR(C36/C39,"")</f>
        <v>0.16666666666666666</v>
      </c>
      <c r="F36" s="66" t="s">
        <v>59</v>
      </c>
      <c r="G36" s="43">
        <v>4</v>
      </c>
    </row>
    <row r="37" spans="1:258" s="18" customFormat="1" ht="23" customHeight="1">
      <c r="B37" s="17" t="s">
        <v>31</v>
      </c>
      <c r="C37" s="48">
        <f>COUNTIF(H11:H22, "Low")</f>
        <v>3</v>
      </c>
      <c r="D37" s="49">
        <f>IFERROR(C37/C39,"")</f>
        <v>0.25</v>
      </c>
      <c r="F37" s="1"/>
      <c r="G37" s="1"/>
    </row>
    <row r="38" spans="1:258" s="18" customFormat="1" ht="23" customHeight="1" thickBot="1">
      <c r="B38" s="47"/>
      <c r="C38" s="50">
        <f>COUNTIF(H11:H22, "...")</f>
        <v>0</v>
      </c>
      <c r="D38" s="51">
        <f>IFERROR(C38/C39,"")</f>
        <v>0</v>
      </c>
      <c r="F38" s="1"/>
      <c r="G38" s="1"/>
    </row>
    <row r="39" spans="1:258" s="18" customFormat="1" ht="23" customHeight="1">
      <c r="B39" s="42" t="s">
        <v>4</v>
      </c>
      <c r="C39" s="52">
        <f>SUM(C35:C38)</f>
        <v>12</v>
      </c>
      <c r="D39" s="53">
        <f>SUM(D35:D38)</f>
        <v>1</v>
      </c>
      <c r="F39" s="1"/>
      <c r="G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>
      <c r="A41" s="7"/>
      <c r="B41" s="67" t="s">
        <v>73</v>
      </c>
      <c r="C41" s="67"/>
      <c r="D41" s="67"/>
      <c r="E41" s="67"/>
      <c r="F41" s="67"/>
      <c r="G41" s="67"/>
      <c r="H41" s="67"/>
      <c r="I41" s="67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2">
    <mergeCell ref="B41:I41"/>
    <mergeCell ref="B8:F8"/>
  </mergeCells>
  <phoneticPr fontId="3" type="noConversion"/>
  <conditionalFormatting sqref="B26:B30">
    <cfRule type="containsText" dxfId="39" priority="30" operator="containsText" text="En retard">
      <formula>NOT(ISERROR(SEARCH("En retard",B26)))</formula>
    </cfRule>
    <cfRule type="containsText" dxfId="38" priority="31" operator="containsText" text="En attente">
      <formula>NOT(ISERROR(SEARCH("En attente",B26)))</formula>
    </cfRule>
    <cfRule type="containsText" dxfId="37" priority="32" operator="containsText" text="Terminé">
      <formula>NOT(ISERROR(SEARCH("Terminé",B26)))</formula>
    </cfRule>
    <cfRule type="containsText" dxfId="36" priority="33" operator="containsText" text="En cours">
      <formula>NOT(ISERROR(SEARCH("En cours",B26)))</formula>
    </cfRule>
    <cfRule type="containsText" dxfId="35" priority="34" operator="containsText" text="Non commencé">
      <formula>NOT(ISERROR(SEARCH("Non commencé",B26)))</formula>
    </cfRule>
  </conditionalFormatting>
  <conditionalFormatting sqref="B35:B38">
    <cfRule type="containsText" dxfId="34" priority="9" operator="containsText" text="Faible">
      <formula>NOT(ISERROR(SEARCH("Faible",B35)))</formula>
    </cfRule>
    <cfRule type="containsText" dxfId="33" priority="10" operator="containsText" text="Moyenne">
      <formula>NOT(ISERROR(SEARCH("Moyenne",B35)))</formula>
    </cfRule>
    <cfRule type="containsText" dxfId="32" priority="11" operator="containsText" text="Élevée">
      <formula>NOT(ISERROR(SEARCH("Élevée",B35)))</formula>
    </cfRule>
  </conditionalFormatting>
  <conditionalFormatting sqref="K11:K15 G11:G22">
    <cfRule type="containsText" dxfId="31" priority="35" operator="containsText" text="En retard">
      <formula>NOT(ISERROR(SEARCH("En retard",G11)))</formula>
    </cfRule>
    <cfRule type="containsText" dxfId="30" priority="55" operator="containsText" text="En attente">
      <formula>NOT(ISERROR(SEARCH("En attente",G11)))</formula>
    </cfRule>
    <cfRule type="containsText" dxfId="29" priority="56" operator="containsText" text="Terminé">
      <formula>NOT(ISERROR(SEARCH("Terminé",G11)))</formula>
    </cfRule>
    <cfRule type="containsText" dxfId="28" priority="57" operator="containsText" text="En cours">
      <formula>NOT(ISERROR(SEARCH("En cours",G11)))</formula>
    </cfRule>
    <cfRule type="containsText" dxfId="27" priority="58" operator="containsText" text="Non commencé">
      <formula>NOT(ISERROR(SEARCH("Non commencé",G11)))</formula>
    </cfRule>
  </conditionalFormatting>
  <conditionalFormatting sqref="M11:M14 H11:H22">
    <cfRule type="containsText" dxfId="26" priority="36" operator="containsText" text="Faible">
      <formula>NOT(ISERROR(SEARCH("Faible",H11)))</formula>
    </cfRule>
    <cfRule type="containsText" dxfId="25" priority="37" operator="containsText" text="Moyenne">
      <formula>NOT(ISERROR(SEARCH("Moyenne",H11)))</formula>
    </cfRule>
    <cfRule type="containsText" dxfId="24" priority="38" operator="containsText" text="Élevée">
      <formula>NOT(ISERROR(SEARCH("Élevée",H11)))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QUER ICI POUR CRÉER DANS SMARTSHEET" xr:uid="{CC5D7B47-4DCA-4B68-856B-338F871E5E28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39997558519241921"/>
    <pageSetUpPr fitToPage="1"/>
  </sheetPr>
  <dimension ref="A1:JV1023"/>
  <sheetViews>
    <sheetView showGridLines="0" workbookViewId="0">
      <pane ySplit="1" topLeftCell="A28" activePane="bottomLeft" state="frozen"/>
      <selection pane="bottomLeft" activeCell="F44" sqref="F44"/>
    </sheetView>
  </sheetViews>
  <sheetFormatPr baseColWidth="10" defaultColWidth="11" defaultRowHeight="13"/>
  <cols>
    <col min="1" max="1" width="3.33203125" style="7" customWidth="1"/>
    <col min="2" max="2" width="35.83203125" style="7" customWidth="1"/>
    <col min="3" max="3" width="20.83203125" style="7" customWidth="1"/>
    <col min="4" max="5" width="10.83203125" style="7" customWidth="1"/>
    <col min="6" max="6" width="17.83203125" style="7" customWidth="1"/>
    <col min="7" max="8" width="20.83203125" style="7" customWidth="1"/>
    <col min="9" max="9" width="50.83203125" style="7" customWidth="1"/>
    <col min="10" max="10" width="3.33203125" style="7" customWidth="1"/>
    <col min="11" max="11" width="17" style="7" customWidth="1"/>
    <col min="12" max="12" width="3.33203125" style="7" customWidth="1"/>
    <col min="13" max="13" width="12.83203125" style="7" customWidth="1"/>
    <col min="14" max="14" width="3.3320312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65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5" customHeight="1">
      <c r="A2" s="19"/>
      <c r="B2" s="20" t="s">
        <v>8</v>
      </c>
      <c r="C2" s="21"/>
      <c r="D2" s="20"/>
      <c r="E2" s="20"/>
      <c r="F2" s="22" t="s">
        <v>1</v>
      </c>
      <c r="G2" s="23" t="s">
        <v>9</v>
      </c>
      <c r="H2" s="22" t="s">
        <v>10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43" thickBot="1">
      <c r="A3" s="1"/>
      <c r="B3" s="25"/>
      <c r="C3" s="26"/>
      <c r="D3" s="26"/>
      <c r="E3" s="27"/>
      <c r="F3" s="28" t="s">
        <v>2</v>
      </c>
      <c r="G3" s="29"/>
      <c r="H3" s="30">
        <v>1</v>
      </c>
      <c r="I3" s="64" t="s">
        <v>11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60" t="s">
        <v>12</v>
      </c>
      <c r="C4" s="56"/>
      <c r="D4" s="56"/>
      <c r="E4" s="56"/>
      <c r="F4" s="57"/>
      <c r="G4" s="58"/>
      <c r="H4" s="5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8" t="s">
        <v>13</v>
      </c>
      <c r="C8" s="68"/>
      <c r="D8" s="68"/>
      <c r="E8" s="68"/>
      <c r="F8" s="6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32" t="s">
        <v>14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" customHeight="1">
      <c r="A10" s="10"/>
      <c r="B10" s="14" t="s">
        <v>15</v>
      </c>
      <c r="C10" s="14" t="s">
        <v>16</v>
      </c>
      <c r="D10" s="37" t="s">
        <v>17</v>
      </c>
      <c r="E10" s="37" t="s">
        <v>18</v>
      </c>
      <c r="F10" s="38" t="s">
        <v>19</v>
      </c>
      <c r="G10" s="14" t="s">
        <v>20</v>
      </c>
      <c r="H10" s="14" t="s">
        <v>21</v>
      </c>
      <c r="I10" s="14" t="s">
        <v>22</v>
      </c>
      <c r="J10" s="10"/>
      <c r="K10" s="14" t="s">
        <v>20</v>
      </c>
      <c r="L10" s="10"/>
      <c r="M10" s="14" t="s">
        <v>21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" customHeight="1">
      <c r="A11" s="8"/>
      <c r="B11" s="3" t="s">
        <v>23</v>
      </c>
      <c r="C11" s="2"/>
      <c r="D11" s="39"/>
      <c r="E11" s="39"/>
      <c r="F11" s="40">
        <f>IF(D11=0,0,E11-D11)</f>
        <v>0</v>
      </c>
      <c r="G11" s="2"/>
      <c r="H11" s="2"/>
      <c r="I11" s="2"/>
      <c r="K11" s="31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>
      <c r="A12" s="8"/>
      <c r="B12" s="3" t="s">
        <v>26</v>
      </c>
      <c r="C12" s="4"/>
      <c r="D12" s="41"/>
      <c r="E12" s="41"/>
      <c r="F12" s="40">
        <f t="shared" ref="F12:F30" si="0">IF(D12=0,0,E12-D12)</f>
        <v>0</v>
      </c>
      <c r="G12" s="3"/>
      <c r="H12" s="3"/>
      <c r="I12" s="2"/>
      <c r="K12" s="3" t="s">
        <v>27</v>
      </c>
      <c r="L12" s="8"/>
      <c r="M12" s="16" t="s">
        <v>28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>
      <c r="A13" s="8"/>
      <c r="B13" s="3" t="s">
        <v>29</v>
      </c>
      <c r="C13" s="4"/>
      <c r="D13" s="41"/>
      <c r="E13" s="41"/>
      <c r="F13" s="40">
        <f t="shared" si="0"/>
        <v>0</v>
      </c>
      <c r="G13" s="3"/>
      <c r="H13" s="3"/>
      <c r="I13" s="2"/>
      <c r="K13" s="3" t="s">
        <v>30</v>
      </c>
      <c r="L13" s="8"/>
      <c r="M13" s="17" t="s">
        <v>31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>
      <c r="A14" s="8"/>
      <c r="B14" s="3" t="s">
        <v>32</v>
      </c>
      <c r="C14" s="12"/>
      <c r="D14" s="41"/>
      <c r="E14" s="41"/>
      <c r="F14" s="40">
        <f t="shared" si="0"/>
        <v>0</v>
      </c>
      <c r="G14" s="3"/>
      <c r="H14" s="3"/>
      <c r="I14" s="2"/>
      <c r="K14" s="12" t="s">
        <v>33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>
      <c r="A15" s="8"/>
      <c r="B15" s="3" t="s">
        <v>34</v>
      </c>
      <c r="C15" s="4"/>
      <c r="D15" s="41"/>
      <c r="E15" s="41"/>
      <c r="F15" s="40">
        <f t="shared" si="0"/>
        <v>0</v>
      </c>
      <c r="G15" s="3"/>
      <c r="H15" s="3"/>
      <c r="I15" s="2"/>
      <c r="J15" s="8"/>
      <c r="K15" s="12" t="s">
        <v>35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" customHeight="1">
      <c r="A16" s="8"/>
      <c r="B16" s="3" t="s">
        <v>36</v>
      </c>
      <c r="C16" s="4"/>
      <c r="D16" s="41"/>
      <c r="E16" s="41"/>
      <c r="F16" s="40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" customHeight="1">
      <c r="A17" s="8"/>
      <c r="B17" s="3" t="s">
        <v>37</v>
      </c>
      <c r="C17" s="13"/>
      <c r="D17" s="41"/>
      <c r="E17" s="39"/>
      <c r="F17" s="40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" customHeight="1">
      <c r="A18" s="8"/>
      <c r="B18" s="3" t="s">
        <v>38</v>
      </c>
      <c r="C18" s="13"/>
      <c r="D18" s="41"/>
      <c r="E18" s="39"/>
      <c r="F18" s="40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" customHeight="1">
      <c r="A19" s="8"/>
      <c r="B19" s="3" t="s">
        <v>39</v>
      </c>
      <c r="C19" s="13"/>
      <c r="D19" s="41"/>
      <c r="E19" s="39"/>
      <c r="F19" s="40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" customHeight="1">
      <c r="A20" s="8"/>
      <c r="B20" s="3" t="s">
        <v>40</v>
      </c>
      <c r="C20" s="13"/>
      <c r="D20" s="41"/>
      <c r="E20" s="39"/>
      <c r="F20" s="40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" customHeight="1">
      <c r="A21" s="8"/>
      <c r="B21" s="3" t="s">
        <v>41</v>
      </c>
      <c r="C21" s="13"/>
      <c r="D21" s="41"/>
      <c r="E21" s="39"/>
      <c r="F21" s="40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" customHeight="1">
      <c r="A22" s="8"/>
      <c r="B22" s="3" t="s">
        <v>42</v>
      </c>
      <c r="C22" s="13"/>
      <c r="D22" s="41"/>
      <c r="E22" s="39"/>
      <c r="F22" s="40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3" customHeight="1">
      <c r="A23" s="8"/>
      <c r="B23" s="3" t="s">
        <v>43</v>
      </c>
      <c r="C23" s="13"/>
      <c r="D23" s="41"/>
      <c r="E23" s="39"/>
      <c r="F23" s="40">
        <f t="shared" si="0"/>
        <v>0</v>
      </c>
      <c r="G23" s="3"/>
      <c r="H23" s="3"/>
      <c r="I23" s="2"/>
      <c r="J23" s="8"/>
      <c r="K23" s="1"/>
      <c r="L23" s="1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3" customHeight="1">
      <c r="A24" s="8"/>
      <c r="B24" s="3" t="s">
        <v>44</v>
      </c>
      <c r="C24" s="13"/>
      <c r="D24" s="41"/>
      <c r="E24" s="39"/>
      <c r="F24" s="40">
        <f t="shared" si="0"/>
        <v>0</v>
      </c>
      <c r="G24" s="3"/>
      <c r="H24" s="3"/>
      <c r="I24" s="2"/>
      <c r="J24" s="8"/>
      <c r="K24" s="1"/>
      <c r="L24" s="1"/>
      <c r="M24" s="1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3" customHeight="1">
      <c r="A25" s="8"/>
      <c r="B25" s="3" t="s">
        <v>45</v>
      </c>
      <c r="C25" s="12"/>
      <c r="D25" s="41"/>
      <c r="E25" s="39"/>
      <c r="F25" s="40">
        <f t="shared" si="0"/>
        <v>0</v>
      </c>
      <c r="G25" s="3"/>
      <c r="H25" s="3"/>
      <c r="I25" s="2"/>
      <c r="J25" s="8"/>
      <c r="K25" s="1"/>
      <c r="L25" s="1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3" customHeight="1">
      <c r="A26" s="8"/>
      <c r="B26" s="3" t="s">
        <v>46</v>
      </c>
      <c r="C26" s="12"/>
      <c r="D26" s="41"/>
      <c r="E26" s="39"/>
      <c r="F26" s="40">
        <f t="shared" si="0"/>
        <v>0</v>
      </c>
      <c r="G26" s="3"/>
      <c r="H26" s="3"/>
      <c r="I26" s="2"/>
      <c r="J26" s="8"/>
      <c r="K26" s="1"/>
      <c r="L26" s="1"/>
      <c r="M26" s="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3" customHeight="1">
      <c r="A27" s="8"/>
      <c r="B27" s="3" t="s">
        <v>47</v>
      </c>
      <c r="C27" s="12"/>
      <c r="D27" s="41"/>
      <c r="E27" s="39"/>
      <c r="F27" s="40">
        <f t="shared" si="0"/>
        <v>0</v>
      </c>
      <c r="G27" s="3"/>
      <c r="H27" s="3"/>
      <c r="I27" s="2"/>
      <c r="J27" s="8"/>
      <c r="K27" s="1"/>
      <c r="L27" s="1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3" customHeight="1">
      <c r="A28" s="8"/>
      <c r="B28" s="3" t="s">
        <v>48</v>
      </c>
      <c r="C28" s="12"/>
      <c r="D28" s="41"/>
      <c r="E28" s="39"/>
      <c r="F28" s="40">
        <f t="shared" si="0"/>
        <v>0</v>
      </c>
      <c r="G28" s="3"/>
      <c r="H28" s="3"/>
      <c r="I28" s="2"/>
      <c r="J28" s="8"/>
      <c r="K28" s="1"/>
      <c r="L28" s="1"/>
      <c r="M28" s="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3" customHeight="1">
      <c r="A29" s="8"/>
      <c r="B29" s="3" t="s">
        <v>49</v>
      </c>
      <c r="C29" s="12"/>
      <c r="D29" s="41"/>
      <c r="E29" s="39"/>
      <c r="F29" s="40">
        <f t="shared" si="0"/>
        <v>0</v>
      </c>
      <c r="G29" s="3"/>
      <c r="H29" s="3"/>
      <c r="I29" s="2"/>
      <c r="J29" s="8"/>
      <c r="K29" s="1"/>
      <c r="L29" s="1"/>
      <c r="M29" s="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3" customHeight="1">
      <c r="A30" s="8"/>
      <c r="B30" s="3" t="s">
        <v>50</v>
      </c>
      <c r="C30" s="12"/>
      <c r="D30" s="41"/>
      <c r="E30" s="39"/>
      <c r="F30" s="40">
        <f t="shared" si="0"/>
        <v>0</v>
      </c>
      <c r="G30" s="3"/>
      <c r="H30" s="3"/>
      <c r="I30" s="2"/>
      <c r="J30" s="8"/>
      <c r="K30" s="1"/>
      <c r="L30" s="1"/>
      <c r="M30" s="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8">
      <c r="A32" s="1"/>
      <c r="B32" s="32" t="s">
        <v>51</v>
      </c>
      <c r="C32" s="19" t="s">
        <v>52</v>
      </c>
      <c r="D32" s="1"/>
      <c r="E32" s="1"/>
      <c r="F32" s="32" t="s">
        <v>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8" customFormat="1" ht="23" customHeight="1">
      <c r="B33" s="54" t="s">
        <v>20</v>
      </c>
      <c r="C33" s="55" t="s">
        <v>53</v>
      </c>
      <c r="D33" s="55" t="s">
        <v>3</v>
      </c>
      <c r="F33" s="45" t="s">
        <v>54</v>
      </c>
      <c r="G33" s="43">
        <v>0</v>
      </c>
    </row>
    <row r="34" spans="1:258" s="18" customFormat="1" ht="23" customHeight="1" thickBot="1">
      <c r="B34" s="33" t="s">
        <v>24</v>
      </c>
      <c r="C34" s="48">
        <f>COUNTIF(G11:G30, "Not Started")</f>
        <v>0</v>
      </c>
      <c r="D34" s="49" t="str">
        <f>IFERROR(C34/C39,"")</f>
        <v/>
      </c>
      <c r="F34" s="46" t="s">
        <v>55</v>
      </c>
      <c r="G34" s="44">
        <v>0</v>
      </c>
    </row>
    <row r="35" spans="1:258" s="18" customFormat="1" ht="23" customHeight="1">
      <c r="B35" s="3" t="s">
        <v>27</v>
      </c>
      <c r="C35" s="48">
        <f>COUNTIF(G11:G30, "In Progress")</f>
        <v>0</v>
      </c>
      <c r="D35" s="49" t="str">
        <f>IFERROR(C35/C39,"")</f>
        <v/>
      </c>
    </row>
    <row r="36" spans="1:258" s="18" customFormat="1" ht="23" customHeight="1">
      <c r="B36" s="34" t="s">
        <v>30</v>
      </c>
      <c r="C36" s="48">
        <f>COUNTIF(G11:G30, "Complete")</f>
        <v>0</v>
      </c>
      <c r="D36" s="49" t="str">
        <f>IFERROR(C36/C39,"")</f>
        <v/>
      </c>
    </row>
    <row r="37" spans="1:258" s="18" customFormat="1" ht="23" customHeight="1">
      <c r="B37" s="35" t="s">
        <v>33</v>
      </c>
      <c r="C37" s="48">
        <f>COUNTIF(G11:G30, "Overdue")</f>
        <v>0</v>
      </c>
      <c r="D37" s="49" t="str">
        <f>IFERROR(C37/C39,"")</f>
        <v/>
      </c>
    </row>
    <row r="38" spans="1:258" s="18" customFormat="1" ht="23" customHeight="1" thickBot="1">
      <c r="B38" s="36" t="s">
        <v>35</v>
      </c>
      <c r="C38" s="50">
        <f>COUNTIF(G11:G30, "On Hold")</f>
        <v>0</v>
      </c>
      <c r="D38" s="51" t="str">
        <f>IFERROR(C38/C39,"")</f>
        <v/>
      </c>
    </row>
    <row r="39" spans="1:258" s="18" customFormat="1" ht="23" customHeight="1">
      <c r="B39" s="42" t="s">
        <v>4</v>
      </c>
      <c r="C39" s="52">
        <f>SUM(C34:C38)</f>
        <v>0</v>
      </c>
      <c r="D39" s="53">
        <f>SUM(D34:D38)</f>
        <v>0</v>
      </c>
    </row>
    <row r="40" spans="1:258" s="18" customFormat="1"/>
    <row r="41" spans="1:258" ht="28">
      <c r="A41" s="1"/>
      <c r="B41" s="32" t="s">
        <v>56</v>
      </c>
      <c r="C41" s="19" t="s">
        <v>52</v>
      </c>
      <c r="D41" s="1"/>
      <c r="E41" s="1"/>
      <c r="F41" s="61" t="s">
        <v>57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8" customFormat="1" ht="23" customHeight="1">
      <c r="B42" s="54" t="s">
        <v>21</v>
      </c>
      <c r="C42" s="55" t="s">
        <v>53</v>
      </c>
      <c r="D42" s="55" t="s">
        <v>3</v>
      </c>
      <c r="F42" s="63" t="s">
        <v>58</v>
      </c>
      <c r="G42" s="43">
        <v>0</v>
      </c>
    </row>
    <row r="43" spans="1:258" s="18" customFormat="1" ht="23" customHeight="1">
      <c r="B43" s="15" t="s">
        <v>25</v>
      </c>
      <c r="C43" s="48">
        <f>COUNTIF(H11:H30, "High")</f>
        <v>0</v>
      </c>
      <c r="D43" s="49" t="str">
        <f>IFERROR(C43/C47,"")</f>
        <v/>
      </c>
      <c r="F43" s="62" t="s">
        <v>0</v>
      </c>
      <c r="G43" s="43">
        <v>0</v>
      </c>
    </row>
    <row r="44" spans="1:258" s="18" customFormat="1" ht="28">
      <c r="B44" s="16" t="s">
        <v>28</v>
      </c>
      <c r="C44" s="48">
        <f>COUNTIF(H11:H30, "Medium")</f>
        <v>0</v>
      </c>
      <c r="D44" s="49" t="str">
        <f>IFERROR(C44/C47,"")</f>
        <v/>
      </c>
      <c r="F44" s="66" t="s">
        <v>59</v>
      </c>
      <c r="G44" s="43">
        <v>0</v>
      </c>
    </row>
    <row r="45" spans="1:258" s="18" customFormat="1" ht="23" customHeight="1">
      <c r="B45" s="17" t="s">
        <v>31</v>
      </c>
      <c r="C45" s="48">
        <f>COUNTIF(H11:H30, "Low")</f>
        <v>0</v>
      </c>
      <c r="D45" s="49" t="str">
        <f>IFERROR(C45/C47,"")</f>
        <v/>
      </c>
      <c r="F45" s="1"/>
      <c r="G45" s="1"/>
    </row>
    <row r="46" spans="1:258" s="18" customFormat="1" ht="23" customHeight="1" thickBot="1">
      <c r="B46" s="47"/>
      <c r="C46" s="50">
        <f>COUNTIF(H11:H30, "...")</f>
        <v>0</v>
      </c>
      <c r="D46" s="51" t="str">
        <f>IFERROR(C46/C47,"")</f>
        <v/>
      </c>
      <c r="F46" s="1"/>
      <c r="G46" s="1"/>
    </row>
    <row r="47" spans="1:258" s="18" customFormat="1" ht="23" customHeight="1">
      <c r="B47" s="42" t="s">
        <v>4</v>
      </c>
      <c r="C47" s="52">
        <f>SUM(C43:C46)</f>
        <v>0</v>
      </c>
      <c r="D47" s="53">
        <f>SUM(D43:D46)</f>
        <v>0</v>
      </c>
      <c r="F47" s="1"/>
      <c r="G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1">
    <mergeCell ref="B8:F8"/>
  </mergeCells>
  <phoneticPr fontId="3" type="noConversion"/>
  <conditionalFormatting sqref="B34:B38">
    <cfRule type="containsText" dxfId="23" priority="13" operator="containsText" text="En attente">
      <formula>NOT(ISERROR(SEARCH("En attente",B34)))</formula>
    </cfRule>
    <cfRule type="containsText" dxfId="22" priority="16" operator="containsText" text="Non commencé">
      <formula>NOT(ISERROR(SEARCH("Non commencé",B34)))</formula>
    </cfRule>
    <cfRule type="containsText" dxfId="21" priority="15" operator="containsText" text="En cours">
      <formula>NOT(ISERROR(SEARCH("En cours",B34)))</formula>
    </cfRule>
    <cfRule type="containsText" dxfId="20" priority="14" operator="containsText" text="Terminé">
      <formula>NOT(ISERROR(SEARCH("Terminé",B34)))</formula>
    </cfRule>
    <cfRule type="containsText" dxfId="19" priority="12" operator="containsText" text="En retard">
      <formula>NOT(ISERROR(SEARCH("En retard",B34)))</formula>
    </cfRule>
  </conditionalFormatting>
  <conditionalFormatting sqref="B43:B46">
    <cfRule type="containsText" dxfId="18" priority="11" operator="containsText" text="Élevée">
      <formula>NOT(ISERROR(SEARCH("Élevée",B43)))</formula>
    </cfRule>
    <cfRule type="containsText" dxfId="17" priority="10" operator="containsText" text="Moyenne">
      <formula>NOT(ISERROR(SEARCH("Moyenne",B43)))</formula>
    </cfRule>
    <cfRule type="containsText" dxfId="16" priority="9" operator="containsText" text="Faible">
      <formula>NOT(ISERROR(SEARCH("Faible",B43)))</formula>
    </cfRule>
  </conditionalFormatting>
  <conditionalFormatting sqref="G11:G30">
    <cfRule type="containsText" dxfId="15" priority="8" operator="containsText" text="Non commencé">
      <formula>NOT(ISERROR(SEARCH("Non commencé",G11)))</formula>
    </cfRule>
    <cfRule type="containsText" dxfId="14" priority="7" operator="containsText" text="En cours">
      <formula>NOT(ISERROR(SEARCH("En cours",G11)))</formula>
    </cfRule>
    <cfRule type="containsText" dxfId="13" priority="6" operator="containsText" text="Terminé">
      <formula>NOT(ISERROR(SEARCH("Terminé",G11)))</formula>
    </cfRule>
    <cfRule type="containsText" dxfId="12" priority="5" operator="containsText" text="En attente">
      <formula>NOT(ISERROR(SEARCH("En attente",G11)))</formula>
    </cfRule>
    <cfRule type="containsText" dxfId="11" priority="1" operator="containsText" text="En retard">
      <formula>NOT(ISERROR(SEARCH("En retard",G11)))</formula>
    </cfRule>
  </conditionalFormatting>
  <conditionalFormatting sqref="H11:H30">
    <cfRule type="containsText" dxfId="10" priority="4" operator="containsText" text="Élevée">
      <formula>NOT(ISERROR(SEARCH("Élevée",H11)))</formula>
    </cfRule>
    <cfRule type="containsText" dxfId="9" priority="3" operator="containsText" text="Moyenne">
      <formula>NOT(ISERROR(SEARCH("Moyenne",H11)))</formula>
    </cfRule>
    <cfRule type="containsText" dxfId="8" priority="2" operator="containsText" text="Faible">
      <formula>NOT(ISERROR(SEARCH("Faible",H11)))</formula>
    </cfRule>
  </conditionalFormatting>
  <conditionalFormatting sqref="K11:K15">
    <cfRule type="containsText" dxfId="7" priority="17" operator="containsText" text="En retard">
      <formula>NOT(ISERROR(SEARCH("En retard",K11)))</formula>
    </cfRule>
    <cfRule type="containsText" dxfId="6" priority="21" operator="containsText" text="En attente">
      <formula>NOT(ISERROR(SEARCH("En attente",K11)))</formula>
    </cfRule>
    <cfRule type="containsText" dxfId="5" priority="22" operator="containsText" text="Terminé">
      <formula>NOT(ISERROR(SEARCH("Terminé",K11)))</formula>
    </cfRule>
    <cfRule type="containsText" dxfId="4" priority="23" operator="containsText" text="En cours">
      <formula>NOT(ISERROR(SEARCH("En cours",K11)))</formula>
    </cfRule>
    <cfRule type="containsText" dxfId="3" priority="24" operator="containsText" text="Non commencé">
      <formula>NOT(ISERROR(SEARCH("Non commencé",K11)))</formula>
    </cfRule>
  </conditionalFormatting>
  <conditionalFormatting sqref="M11:M14">
    <cfRule type="containsText" dxfId="2" priority="18" operator="containsText" text="Faible">
      <formula>NOT(ISERROR(SEARCH("Faible",M11)))</formula>
    </cfRule>
    <cfRule type="containsText" dxfId="1" priority="19" operator="containsText" text="Moyenne">
      <formula>NOT(ISERROR(SEARCH("Moyenne",M11)))</formula>
    </cfRule>
    <cfRule type="containsText" dxfId="0" priority="20" operator="containsText" text="Élevée">
      <formula>NOT(ISERROR(SEARCH("Élevée",M11)))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27.5" customHeight="1">
      <c r="B2" s="5" t="s">
        <v>6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Tableau de bord du rapport hebd</vt:lpstr>
      <vt:lpstr>VIDE Tableau de bord du rapport</vt:lpstr>
      <vt:lpstr>-Exclusion de responsabilité-</vt:lpstr>
      <vt:lpstr>'Tableau de bord du rapport hebd'!Print_Area</vt:lpstr>
      <vt:lpstr>'VIDE Tableau de bord du rapport'!Print_Area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2023-10-27T22:08:59Z</dcterms:modified>
</cp:coreProperties>
</file>