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48C4466F-D4E3-FC43-8220-C0C18DAFC321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ÉCHANTILLON — Matrice de format" sheetId="1" r:id="rId1"/>
    <sheet name="VIERGE — Matrice de formation" sheetId="19" r:id="rId2"/>
    <sheet name="Clefs déroulantes — ne pas supp" sheetId="9" r:id="rId3"/>
    <sheet name="— Exclusion de responsabilité —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0" i="19" l="1"/>
  <c r="Q32" i="19"/>
  <c r="P30" i="19"/>
  <c r="P32" i="19"/>
  <c r="O30" i="19"/>
  <c r="O32" i="19"/>
  <c r="N30" i="19"/>
  <c r="N32" i="19"/>
  <c r="M30" i="19"/>
  <c r="M32" i="19"/>
  <c r="L30" i="19"/>
  <c r="L32" i="19"/>
  <c r="K30" i="19"/>
  <c r="K32" i="19"/>
  <c r="J30" i="19"/>
  <c r="J32" i="19"/>
  <c r="I30" i="19"/>
  <c r="I32" i="19"/>
  <c r="H30" i="19"/>
  <c r="H32" i="19"/>
  <c r="G30" i="19"/>
  <c r="G32" i="19"/>
  <c r="F30" i="19"/>
  <c r="F32" i="19"/>
  <c r="E30" i="19"/>
  <c r="E32" i="19"/>
  <c r="D30" i="19"/>
  <c r="D32" i="19"/>
  <c r="C30" i="19"/>
  <c r="C32" i="19"/>
  <c r="R4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30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N23" i="1"/>
  <c r="N25" i="1"/>
  <c r="M23" i="1"/>
  <c r="M25" i="1"/>
  <c r="L23" i="1"/>
  <c r="L25" i="1"/>
  <c r="K23" i="1"/>
  <c r="K25" i="1"/>
  <c r="J23" i="1"/>
  <c r="J25" i="1"/>
  <c r="I23" i="1"/>
  <c r="I25" i="1"/>
  <c r="H23" i="1"/>
  <c r="H25" i="1"/>
  <c r="G23" i="1"/>
  <c r="G25" i="1"/>
  <c r="F23" i="1"/>
  <c r="F25" i="1"/>
  <c r="E23" i="1"/>
  <c r="E25" i="1"/>
  <c r="D23" i="1"/>
  <c r="D25" i="1"/>
  <c r="C23" i="1"/>
  <c r="C2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</calcChain>
</file>

<file path=xl/sharedStrings.xml><?xml version="1.0" encoding="utf-8"?>
<sst xmlns="http://schemas.openxmlformats.org/spreadsheetml/2006/main" count="75" uniqueCount="48">
  <si>
    <t>TOTAL</t>
  </si>
  <si>
    <t>Suman Shine</t>
  </si>
  <si>
    <t>Alexandra Mattson</t>
  </si>
  <si>
    <t>Brent Williams</t>
  </si>
  <si>
    <t>Diana Kennedy</t>
  </si>
  <si>
    <t>Dominick George</t>
  </si>
  <si>
    <t>Harry Riggs</t>
  </si>
  <si>
    <t>Intan Bologna</t>
  </si>
  <si>
    <t>June Taylor</t>
  </si>
  <si>
    <t>Kai Senjima</t>
  </si>
  <si>
    <t>Kiran Gupta</t>
  </si>
  <si>
    <t>Olivia Carter</t>
  </si>
  <si>
    <t>Ragnhildr Gabor</t>
  </si>
  <si>
    <t>Sasha Petrov</t>
  </si>
  <si>
    <t>Tamika Marshall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</si>
  <si>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</si>
  <si>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CLEF</t>
  </si>
  <si>
    <t>STATUT DE FORMATION</t>
  </si>
  <si>
    <t>NON FORMÉ</t>
  </si>
  <si>
    <t>EN COURS</t>
  </si>
  <si>
    <t>FORMÉ</t>
  </si>
  <si>
    <t>EXPÉRIMENTÉ</t>
  </si>
  <si>
    <t>FORMATEUR</t>
  </si>
  <si>
    <t>MODÈLE DE MATRICE DE FORMATION EN SANTÉ ET SÉCURITÉ</t>
  </si>
  <si>
    <t>NOM</t>
  </si>
  <si>
    <t>Service
Formation</t>
  </si>
  <si>
    <t>1er secours</t>
  </si>
  <si>
    <t>Prévention des accidents</t>
  </si>
  <si>
    <t>Matières dangereuses</t>
  </si>
  <si>
    <t>Protection contre les chutes</t>
  </si>
  <si>
    <t>Plans d’action d’urgence</t>
  </si>
  <si>
    <t>Espaces confinés</t>
  </si>
  <si>
    <t>Sécurité de l’équipement</t>
  </si>
  <si>
    <t>Cybersécurité</t>
  </si>
  <si>
    <t>Ressources en santé</t>
  </si>
  <si>
    <t>Réponse en cas de pandémie</t>
  </si>
  <si>
    <t>Autre 1</t>
  </si>
  <si>
    <t>Autre 2</t>
  </si>
  <si>
    <t>Autre 3</t>
  </si>
  <si>
    <t>POURCENTAGE D’AVANCEMENT</t>
  </si>
  <si>
    <t>RAPPORT DE MATRICE DE FORMATION</t>
  </si>
  <si>
    <t xml:space="preserve">Saisissez l’objectif manuellement pour chaque formation ; Total, Moyenne et Score se remplissent automatiquement.  </t>
  </si>
  <si>
    <t>POURCENTAGE D’AVANCEMENT GLOBAL</t>
  </si>
  <si>
    <t>MOYENNE</t>
  </si>
  <si>
    <t>MOYENNE DE L’OBJECTIF</t>
  </si>
  <si>
    <t>% DE L’OBJECTIF</t>
  </si>
  <si>
    <t>CLIQUER ICI POUR CRÉER DANS SMARTSHEET</t>
  </si>
  <si>
    <t>Protection 
anti-incendie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</si>
</sst>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CCE9FF"/>
        <bgColor indexed="64"/>
      </patternFill>
    </fill>
    <fill>
      <patternFill patternType="solid">
        <fgColor rgb="FFEDF8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5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3" fillId="6" borderId="4" xfId="0" applyFont="1" applyFill="1" applyBorder="1" applyAlignment="1">
      <alignment horizontal="left" vertical="center" wrapText="1" indent="1" readingOrder="1"/>
    </xf>
    <xf numFmtId="0" fontId="12" fillId="2" borderId="0" xfId="0" applyFont="1" applyFill="1" applyAlignment="1">
      <alignment vertical="top"/>
    </xf>
    <xf numFmtId="9" fontId="14" fillId="5" borderId="1" xfId="7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/>
    </xf>
    <xf numFmtId="0" fontId="14" fillId="2" borderId="0" xfId="0" applyFont="1" applyFill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left" vertical="center" wrapText="1" indent="1"/>
    </xf>
    <xf numFmtId="0" fontId="13" fillId="7" borderId="4" xfId="0" applyFont="1" applyFill="1" applyBorder="1" applyAlignment="1">
      <alignment horizontal="left" vertical="center" wrapText="1" indent="1" readingOrder="1"/>
    </xf>
    <xf numFmtId="0" fontId="12" fillId="8" borderId="4" xfId="0" applyFont="1" applyFill="1" applyBorder="1" applyAlignment="1">
      <alignment horizontal="left" vertical="center" wrapText="1" indent="1"/>
    </xf>
    <xf numFmtId="0" fontId="14" fillId="2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 wrapText="1" inden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2" fillId="9" borderId="4" xfId="0" applyFont="1" applyFill="1" applyBorder="1" applyAlignment="1">
      <alignment horizontal="left" vertical="center" wrapText="1" indent="1"/>
    </xf>
    <xf numFmtId="0" fontId="12" fillId="3" borderId="7" xfId="0" applyFont="1" applyFill="1" applyBorder="1" applyAlignment="1">
      <alignment horizontal="left" vertical="center" wrapText="1" inden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  <xf numFmtId="0" fontId="18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F8F8"/>
      <color rgb="FFC2E0D0"/>
      <color rgb="FF73B4FF"/>
      <color rgb="FF2ADFF1"/>
      <color rgb="FFCCE9FF"/>
      <color rgb="FFBCE2FF"/>
      <color rgb="FFB4FAF8"/>
      <color rgb="FFE6F5F8"/>
      <color rgb="FF00BD32"/>
      <color rgb="FF9AE0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7786&amp;utm_language=FR&amp;utm_source=template-excel&amp;utm_medium=content&amp;utm_campaign=ic-Health+and+Safety+Training+Matrix-excel-17786-fr&amp;lpa=ic+Health+and+Safety+Training+Matrix+excel+17786+f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6</xdr:col>
      <xdr:colOff>873125</xdr:colOff>
      <xdr:row>1</xdr:row>
      <xdr:rowOff>504384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2523-DBF2-D305-1B6F-416D96E9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  <xdr:twoCellAnchor editAs="oneCell">
    <xdr:from>
      <xdr:col>12</xdr:col>
      <xdr:colOff>647700</xdr:colOff>
      <xdr:row>0</xdr:row>
      <xdr:rowOff>25401</xdr:rowOff>
    </xdr:from>
    <xdr:to>
      <xdr:col>14</xdr:col>
      <xdr:colOff>1028700</xdr:colOff>
      <xdr:row>0</xdr:row>
      <xdr:rowOff>512011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1D290F-1F0F-4147-AA9F-9D4649C1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38400" y="25401"/>
          <a:ext cx="2844800" cy="4866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6</xdr:col>
      <xdr:colOff>873125</xdr:colOff>
      <xdr:row>1</xdr:row>
      <xdr:rowOff>504384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B38C52-1CE3-3640-BB8D-30349E17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86&amp;utm_language=FR&amp;utm_source=template-excel&amp;utm_medium=content&amp;utm_campaign=ic-Health+and+Safety+Training+Matrix-excel-17786-fr&amp;lpa=ic+Health+and+Safety+Training+Matrix+excel+1778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A107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5.1640625" style="3" customWidth="1"/>
    <col min="3" max="15" width="16.1640625" style="3" customWidth="1"/>
    <col min="16" max="16" width="3.33203125" style="3" customWidth="1"/>
    <col min="17" max="22" width="11" style="3"/>
    <col min="23" max="23" width="9" style="3" customWidth="1"/>
    <col min="24" max="16384" width="11" style="3"/>
  </cols>
  <sheetData>
    <row r="1" spans="1:267" ht="42" customHeight="1">
      <c r="A1" s="1"/>
      <c r="B1" s="15" t="s">
        <v>23</v>
      </c>
      <c r="C1"/>
      <c r="D1"/>
      <c r="E1"/>
      <c r="F1"/>
      <c r="G1"/>
      <c r="H1"/>
      <c r="I1"/>
      <c r="J1"/>
      <c r="K1"/>
      <c r="L1"/>
      <c r="M1"/>
      <c r="N1"/>
      <c r="O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1:267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</row>
    <row r="3" spans="1:267" s="7" customFormat="1" ht="50" customHeight="1" thickTop="1">
      <c r="A3" s="6"/>
      <c r="B3" s="17" t="s">
        <v>24</v>
      </c>
      <c r="C3" s="17" t="s">
        <v>25</v>
      </c>
      <c r="D3" s="17" t="s">
        <v>26</v>
      </c>
      <c r="E3" s="17" t="s">
        <v>47</v>
      </c>
      <c r="F3" s="17" t="s">
        <v>27</v>
      </c>
      <c r="G3" s="17" t="s">
        <v>28</v>
      </c>
      <c r="H3" s="17" t="s">
        <v>29</v>
      </c>
      <c r="I3" s="17" t="s">
        <v>30</v>
      </c>
      <c r="J3" s="17" t="s">
        <v>31</v>
      </c>
      <c r="K3" s="17" t="s">
        <v>32</v>
      </c>
      <c r="L3" s="17" t="s">
        <v>33</v>
      </c>
      <c r="M3" s="17" t="s">
        <v>34</v>
      </c>
      <c r="N3" s="44" t="s">
        <v>35</v>
      </c>
      <c r="O3" s="33" t="s">
        <v>39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</row>
    <row r="4" spans="1:267" s="5" customFormat="1" ht="27" customHeight="1">
      <c r="A4" s="4"/>
      <c r="B4" s="18" t="s">
        <v>2</v>
      </c>
      <c r="C4" s="16">
        <v>3</v>
      </c>
      <c r="D4" s="16">
        <v>1</v>
      </c>
      <c r="E4" s="16">
        <v>3</v>
      </c>
      <c r="F4" s="16">
        <v>1</v>
      </c>
      <c r="G4" s="16">
        <v>2</v>
      </c>
      <c r="H4" s="16">
        <v>0</v>
      </c>
      <c r="I4" s="16">
        <v>2</v>
      </c>
      <c r="J4" s="16">
        <v>3</v>
      </c>
      <c r="K4" s="16">
        <v>0</v>
      </c>
      <c r="L4" s="16">
        <v>2</v>
      </c>
      <c r="M4" s="16">
        <v>1</v>
      </c>
      <c r="N4" s="38">
        <v>0</v>
      </c>
      <c r="O4" s="34">
        <f t="shared" ref="O4:O17" si="0">IFERROR((COUNTIFS(C4:N4,"2")+COUNTIF(C4:N4,"3")+COUNTIF(C4:N4,"4"))/COUNTA(C4:N4),"–")</f>
        <v>0.5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</row>
    <row r="5" spans="1:267" s="5" customFormat="1" ht="27" customHeight="1">
      <c r="A5" s="4"/>
      <c r="B5" s="19" t="s">
        <v>3</v>
      </c>
      <c r="C5" s="16">
        <v>2</v>
      </c>
      <c r="D5" s="16">
        <v>3</v>
      </c>
      <c r="E5" s="16">
        <v>1</v>
      </c>
      <c r="F5" s="16">
        <v>3</v>
      </c>
      <c r="G5" s="16">
        <v>4</v>
      </c>
      <c r="H5" s="16">
        <v>2</v>
      </c>
      <c r="I5" s="16">
        <v>1</v>
      </c>
      <c r="J5" s="16">
        <v>2</v>
      </c>
      <c r="K5" s="16">
        <v>4</v>
      </c>
      <c r="L5" s="16">
        <v>1</v>
      </c>
      <c r="M5" s="16">
        <v>0</v>
      </c>
      <c r="N5" s="38">
        <v>1</v>
      </c>
      <c r="O5" s="34">
        <f t="shared" si="0"/>
        <v>0.58333333333333337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</row>
    <row r="6" spans="1:267" s="5" customFormat="1" ht="27" customHeight="1">
      <c r="A6" s="4"/>
      <c r="B6" s="18" t="s">
        <v>4</v>
      </c>
      <c r="C6" s="16">
        <v>2</v>
      </c>
      <c r="D6" s="16">
        <v>2</v>
      </c>
      <c r="E6" s="16">
        <v>3</v>
      </c>
      <c r="F6" s="16">
        <v>2</v>
      </c>
      <c r="G6" s="16">
        <v>0</v>
      </c>
      <c r="H6" s="16">
        <v>4</v>
      </c>
      <c r="I6" s="16">
        <v>2</v>
      </c>
      <c r="J6" s="16">
        <v>3</v>
      </c>
      <c r="K6" s="16">
        <v>1</v>
      </c>
      <c r="L6" s="16">
        <v>4</v>
      </c>
      <c r="M6" s="16">
        <v>2</v>
      </c>
      <c r="N6" s="38">
        <v>3</v>
      </c>
      <c r="O6" s="34">
        <f t="shared" si="0"/>
        <v>0.83333333333333337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</row>
    <row r="7" spans="1:267" s="5" customFormat="1" ht="27" customHeight="1">
      <c r="A7" s="4"/>
      <c r="B7" s="19" t="s">
        <v>5</v>
      </c>
      <c r="C7" s="16">
        <v>1</v>
      </c>
      <c r="D7" s="16">
        <v>4</v>
      </c>
      <c r="E7" s="16">
        <v>1</v>
      </c>
      <c r="F7" s="16">
        <v>3</v>
      </c>
      <c r="G7" s="16">
        <v>3</v>
      </c>
      <c r="H7" s="16">
        <v>0</v>
      </c>
      <c r="I7" s="16">
        <v>2</v>
      </c>
      <c r="J7" s="16">
        <v>0</v>
      </c>
      <c r="K7" s="16">
        <v>2</v>
      </c>
      <c r="L7" s="16">
        <v>2</v>
      </c>
      <c r="M7" s="16">
        <v>3</v>
      </c>
      <c r="N7" s="38">
        <v>1</v>
      </c>
      <c r="O7" s="34">
        <f t="shared" si="0"/>
        <v>0.58333333333333337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</row>
    <row r="8" spans="1:267" s="5" customFormat="1" ht="27" customHeight="1">
      <c r="A8" s="4"/>
      <c r="B8" s="20" t="s">
        <v>6</v>
      </c>
      <c r="C8" s="16">
        <v>0</v>
      </c>
      <c r="D8" s="16">
        <v>3</v>
      </c>
      <c r="E8" s="16">
        <v>1</v>
      </c>
      <c r="F8" s="16">
        <v>0</v>
      </c>
      <c r="G8" s="16">
        <v>0</v>
      </c>
      <c r="H8" s="16">
        <v>1</v>
      </c>
      <c r="I8" s="16">
        <v>4</v>
      </c>
      <c r="J8" s="16">
        <v>0</v>
      </c>
      <c r="K8" s="16">
        <v>1</v>
      </c>
      <c r="L8" s="16">
        <v>0</v>
      </c>
      <c r="M8" s="16">
        <v>2</v>
      </c>
      <c r="N8" s="38">
        <v>1</v>
      </c>
      <c r="O8" s="34">
        <f t="shared" si="0"/>
        <v>0.25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</row>
    <row r="9" spans="1:267" s="5" customFormat="1" ht="27" customHeight="1">
      <c r="A9" s="4"/>
      <c r="B9" s="20" t="s">
        <v>7</v>
      </c>
      <c r="C9" s="16">
        <v>3</v>
      </c>
      <c r="D9" s="16">
        <v>3</v>
      </c>
      <c r="E9" s="16">
        <v>2</v>
      </c>
      <c r="F9" s="16">
        <v>1</v>
      </c>
      <c r="G9" s="16">
        <v>1</v>
      </c>
      <c r="H9" s="16">
        <v>0</v>
      </c>
      <c r="I9" s="16">
        <v>4</v>
      </c>
      <c r="J9" s="16">
        <v>1</v>
      </c>
      <c r="K9" s="16">
        <v>4</v>
      </c>
      <c r="L9" s="16">
        <v>3</v>
      </c>
      <c r="M9" s="16">
        <v>2</v>
      </c>
      <c r="N9" s="38">
        <v>3</v>
      </c>
      <c r="O9" s="34">
        <f t="shared" si="0"/>
        <v>0.66666666666666663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</row>
    <row r="10" spans="1:267" s="5" customFormat="1" ht="27" customHeight="1">
      <c r="A10" s="4"/>
      <c r="B10" s="20" t="s">
        <v>8</v>
      </c>
      <c r="C10" s="16">
        <v>4</v>
      </c>
      <c r="D10" s="16">
        <v>3</v>
      </c>
      <c r="E10" s="16">
        <v>2</v>
      </c>
      <c r="F10" s="16">
        <v>4</v>
      </c>
      <c r="G10" s="16">
        <v>4</v>
      </c>
      <c r="H10" s="16">
        <v>4</v>
      </c>
      <c r="I10" s="16">
        <v>2</v>
      </c>
      <c r="J10" s="16">
        <v>3</v>
      </c>
      <c r="K10" s="16">
        <v>2</v>
      </c>
      <c r="L10" s="16">
        <v>1</v>
      </c>
      <c r="M10" s="16">
        <v>2</v>
      </c>
      <c r="N10" s="38">
        <v>3</v>
      </c>
      <c r="O10" s="34">
        <f t="shared" si="0"/>
        <v>0.91666666666666663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</row>
    <row r="11" spans="1:267" s="5" customFormat="1" ht="27" customHeight="1">
      <c r="A11" s="4"/>
      <c r="B11" s="20" t="s">
        <v>9</v>
      </c>
      <c r="C11" s="16">
        <v>2</v>
      </c>
      <c r="D11" s="16">
        <v>3</v>
      </c>
      <c r="E11" s="16">
        <v>4</v>
      </c>
      <c r="F11" s="16">
        <v>0</v>
      </c>
      <c r="G11" s="16">
        <v>2</v>
      </c>
      <c r="H11" s="16">
        <v>1</v>
      </c>
      <c r="I11" s="16">
        <v>1</v>
      </c>
      <c r="J11" s="16">
        <v>2</v>
      </c>
      <c r="K11" s="16">
        <v>1</v>
      </c>
      <c r="L11" s="16">
        <v>4</v>
      </c>
      <c r="M11" s="16">
        <v>2</v>
      </c>
      <c r="N11" s="38">
        <v>3</v>
      </c>
      <c r="O11" s="34">
        <f t="shared" si="0"/>
        <v>0.66666666666666663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</row>
    <row r="12" spans="1:267" s="5" customFormat="1" ht="27" customHeight="1">
      <c r="A12" s="4"/>
      <c r="B12" s="20" t="s">
        <v>10</v>
      </c>
      <c r="C12" s="16">
        <v>0</v>
      </c>
      <c r="D12" s="16">
        <v>0</v>
      </c>
      <c r="E12" s="16">
        <v>3</v>
      </c>
      <c r="F12" s="16">
        <v>4</v>
      </c>
      <c r="G12" s="16">
        <v>3</v>
      </c>
      <c r="H12" s="16">
        <v>2</v>
      </c>
      <c r="I12" s="16">
        <v>4</v>
      </c>
      <c r="J12" s="16">
        <v>4</v>
      </c>
      <c r="K12" s="16">
        <v>0</v>
      </c>
      <c r="L12" s="16">
        <v>1</v>
      </c>
      <c r="M12" s="16">
        <v>2</v>
      </c>
      <c r="N12" s="38">
        <v>2</v>
      </c>
      <c r="O12" s="34">
        <f t="shared" si="0"/>
        <v>0.66666666666666663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</row>
    <row r="13" spans="1:267" s="5" customFormat="1" ht="27" customHeight="1">
      <c r="A13" s="4"/>
      <c r="B13" s="20" t="s">
        <v>11</v>
      </c>
      <c r="C13" s="16">
        <v>3</v>
      </c>
      <c r="D13" s="16">
        <v>4</v>
      </c>
      <c r="E13" s="16">
        <v>3</v>
      </c>
      <c r="F13" s="16">
        <v>4</v>
      </c>
      <c r="G13" s="16">
        <v>0</v>
      </c>
      <c r="H13" s="16">
        <v>1</v>
      </c>
      <c r="I13" s="16">
        <v>3</v>
      </c>
      <c r="J13" s="16">
        <v>4</v>
      </c>
      <c r="K13" s="16">
        <v>2</v>
      </c>
      <c r="L13" s="16">
        <v>2</v>
      </c>
      <c r="M13" s="16">
        <v>3</v>
      </c>
      <c r="N13" s="38">
        <v>1</v>
      </c>
      <c r="O13" s="34">
        <f t="shared" si="0"/>
        <v>0.75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</row>
    <row r="14" spans="1:267" s="5" customFormat="1" ht="27" customHeight="1">
      <c r="A14" s="4"/>
      <c r="B14" s="20" t="s">
        <v>12</v>
      </c>
      <c r="C14" s="16">
        <v>0</v>
      </c>
      <c r="D14" s="16">
        <v>4</v>
      </c>
      <c r="E14" s="16">
        <v>2</v>
      </c>
      <c r="F14" s="16">
        <v>4</v>
      </c>
      <c r="G14" s="16">
        <v>3</v>
      </c>
      <c r="H14" s="16">
        <v>1</v>
      </c>
      <c r="I14" s="16">
        <v>2</v>
      </c>
      <c r="J14" s="16">
        <v>1</v>
      </c>
      <c r="K14" s="16">
        <v>2</v>
      </c>
      <c r="L14" s="16">
        <v>3</v>
      </c>
      <c r="M14" s="16">
        <v>4</v>
      </c>
      <c r="N14" s="38">
        <v>3</v>
      </c>
      <c r="O14" s="34">
        <f t="shared" si="0"/>
        <v>0.75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</row>
    <row r="15" spans="1:267" s="5" customFormat="1" ht="27" customHeight="1">
      <c r="A15" s="4"/>
      <c r="B15" s="20" t="s">
        <v>13</v>
      </c>
      <c r="C15" s="16">
        <v>2</v>
      </c>
      <c r="D15" s="16">
        <v>3</v>
      </c>
      <c r="E15" s="16">
        <v>4</v>
      </c>
      <c r="F15" s="16">
        <v>3</v>
      </c>
      <c r="G15" s="16">
        <v>3</v>
      </c>
      <c r="H15" s="16">
        <v>4</v>
      </c>
      <c r="I15" s="16">
        <v>3</v>
      </c>
      <c r="J15" s="16">
        <v>0</v>
      </c>
      <c r="K15" s="16">
        <v>1</v>
      </c>
      <c r="L15" s="16">
        <v>3</v>
      </c>
      <c r="M15" s="16">
        <v>0</v>
      </c>
      <c r="N15" s="38">
        <v>0</v>
      </c>
      <c r="O15" s="34">
        <f t="shared" si="0"/>
        <v>0.66666666666666663</v>
      </c>
      <c r="P15" s="4"/>
      <c r="Q15" s="4"/>
      <c r="R15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</row>
    <row r="16" spans="1:267" s="5" customFormat="1" ht="27" customHeight="1">
      <c r="A16" s="4"/>
      <c r="B16" s="20" t="s">
        <v>1</v>
      </c>
      <c r="C16" s="16">
        <v>3</v>
      </c>
      <c r="D16" s="16">
        <v>1</v>
      </c>
      <c r="E16" s="16">
        <v>0</v>
      </c>
      <c r="F16" s="16">
        <v>0</v>
      </c>
      <c r="G16" s="16">
        <v>2</v>
      </c>
      <c r="H16" s="16">
        <v>0</v>
      </c>
      <c r="I16" s="16">
        <v>1</v>
      </c>
      <c r="J16" s="16">
        <v>4</v>
      </c>
      <c r="K16" s="16">
        <v>0</v>
      </c>
      <c r="L16" s="16">
        <v>0</v>
      </c>
      <c r="M16" s="16">
        <v>3</v>
      </c>
      <c r="N16" s="38">
        <v>0</v>
      </c>
      <c r="O16" s="34">
        <f t="shared" si="0"/>
        <v>0.33333333333333331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</row>
    <row r="17" spans="1:263" s="5" customFormat="1" ht="27" customHeight="1">
      <c r="A17" s="4"/>
      <c r="B17" s="20" t="s">
        <v>14</v>
      </c>
      <c r="C17" s="16">
        <v>0</v>
      </c>
      <c r="D17" s="16">
        <v>4</v>
      </c>
      <c r="E17" s="16">
        <v>1</v>
      </c>
      <c r="F17" s="16">
        <v>1</v>
      </c>
      <c r="G17" s="16">
        <v>1</v>
      </c>
      <c r="H17" s="16">
        <v>1</v>
      </c>
      <c r="I17" s="16">
        <v>4</v>
      </c>
      <c r="J17" s="16">
        <v>4</v>
      </c>
      <c r="K17" s="16">
        <v>1</v>
      </c>
      <c r="L17" s="16">
        <v>2</v>
      </c>
      <c r="M17" s="16">
        <v>4</v>
      </c>
      <c r="N17" s="38">
        <v>4</v>
      </c>
      <c r="O17" s="34">
        <f t="shared" si="0"/>
        <v>0.5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</row>
    <row r="18" spans="1:26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1:263" ht="28" customHeight="1">
      <c r="A19" s="1"/>
      <c r="B19" s="31" t="s">
        <v>40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1:263" ht="20" customHeight="1" thickBot="1">
      <c r="A20" s="1"/>
      <c r="B20" s="28" t="s">
        <v>41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1:263" s="7" customFormat="1" ht="50" customHeight="1" thickTop="1">
      <c r="A21" s="6"/>
      <c r="B21" s="6"/>
      <c r="C21" s="17" t="str">
        <f t="shared" ref="C21:N21" si="1">C3</f>
        <v>Service
Formation</v>
      </c>
      <c r="D21" s="17" t="str">
        <f t="shared" si="1"/>
        <v>1er secours</v>
      </c>
      <c r="E21" s="17" t="str">
        <f t="shared" si="1"/>
        <v>Protection 
anti-incendie</v>
      </c>
      <c r="F21" s="17" t="str">
        <f t="shared" si="1"/>
        <v>Prévention des accidents</v>
      </c>
      <c r="G21" s="17" t="str">
        <f t="shared" si="1"/>
        <v>Matières dangereuses</v>
      </c>
      <c r="H21" s="17" t="str">
        <f t="shared" si="1"/>
        <v>Protection contre les chutes</v>
      </c>
      <c r="I21" s="17" t="str">
        <f t="shared" si="1"/>
        <v>Plans d’action d’urgence</v>
      </c>
      <c r="J21" s="17" t="str">
        <f t="shared" si="1"/>
        <v>Espaces confinés</v>
      </c>
      <c r="K21" s="17" t="str">
        <f t="shared" si="1"/>
        <v>Sécurité de l’équipement</v>
      </c>
      <c r="L21" s="17" t="str">
        <f t="shared" si="1"/>
        <v>Cybersécurité</v>
      </c>
      <c r="M21" s="17" t="str">
        <f t="shared" si="1"/>
        <v>Ressources en santé</v>
      </c>
      <c r="N21" s="44" t="str">
        <f t="shared" si="1"/>
        <v>Réponse en cas de pandémie</v>
      </c>
      <c r="O21" s="47" t="s">
        <v>42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</row>
    <row r="22" spans="1:263" ht="25" customHeight="1">
      <c r="A22" s="1"/>
      <c r="B22" s="39" t="s">
        <v>0</v>
      </c>
      <c r="C22" s="22">
        <f t="shared" ref="C22:N22" si="2">IFERROR(SUM(C4:C17),"")</f>
        <v>25</v>
      </c>
      <c r="D22" s="22">
        <f t="shared" si="2"/>
        <v>38</v>
      </c>
      <c r="E22" s="22">
        <f t="shared" si="2"/>
        <v>30</v>
      </c>
      <c r="F22" s="22">
        <f t="shared" si="2"/>
        <v>30</v>
      </c>
      <c r="G22" s="22">
        <f t="shared" si="2"/>
        <v>28</v>
      </c>
      <c r="H22" s="22">
        <f t="shared" si="2"/>
        <v>21</v>
      </c>
      <c r="I22" s="22">
        <f t="shared" si="2"/>
        <v>35</v>
      </c>
      <c r="J22" s="22">
        <f t="shared" si="2"/>
        <v>31</v>
      </c>
      <c r="K22" s="22">
        <f t="shared" si="2"/>
        <v>21</v>
      </c>
      <c r="L22" s="22">
        <f t="shared" si="2"/>
        <v>28</v>
      </c>
      <c r="M22" s="22">
        <f t="shared" si="2"/>
        <v>30</v>
      </c>
      <c r="N22" s="40">
        <f t="shared" si="2"/>
        <v>25</v>
      </c>
      <c r="O22" s="48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1:263" ht="25" customHeight="1">
      <c r="A23" s="1"/>
      <c r="B23" s="39" t="s">
        <v>43</v>
      </c>
      <c r="C23" s="30">
        <f t="shared" ref="C23:N23" si="3">IFERROR(AVERAGE(C4:C17),"")</f>
        <v>1.7857142857142858</v>
      </c>
      <c r="D23" s="30">
        <f t="shared" si="3"/>
        <v>2.7142857142857144</v>
      </c>
      <c r="E23" s="30">
        <f t="shared" si="3"/>
        <v>2.1428571428571428</v>
      </c>
      <c r="F23" s="30">
        <f t="shared" si="3"/>
        <v>2.1428571428571428</v>
      </c>
      <c r="G23" s="30">
        <f t="shared" si="3"/>
        <v>2</v>
      </c>
      <c r="H23" s="30">
        <f t="shared" si="3"/>
        <v>1.5</v>
      </c>
      <c r="I23" s="30">
        <f t="shared" si="3"/>
        <v>2.5</v>
      </c>
      <c r="J23" s="30">
        <f t="shared" si="3"/>
        <v>2.2142857142857144</v>
      </c>
      <c r="K23" s="30">
        <f t="shared" si="3"/>
        <v>1.5</v>
      </c>
      <c r="L23" s="30">
        <f t="shared" si="3"/>
        <v>2</v>
      </c>
      <c r="M23" s="30">
        <f t="shared" si="3"/>
        <v>2.1428571428571428</v>
      </c>
      <c r="N23" s="41">
        <f t="shared" si="3"/>
        <v>1.7857142857142858</v>
      </c>
      <c r="O23" s="34">
        <f>IFERROR(AVERAGE(O4:O17),"–")</f>
        <v>0.61904761904761918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1:263" ht="25" customHeight="1">
      <c r="A24" s="1"/>
      <c r="B24" s="39" t="s">
        <v>44</v>
      </c>
      <c r="C24" s="16">
        <v>2.5</v>
      </c>
      <c r="D24" s="16">
        <v>2</v>
      </c>
      <c r="E24" s="16">
        <v>3</v>
      </c>
      <c r="F24" s="16">
        <v>2.5</v>
      </c>
      <c r="G24" s="16">
        <v>2.5</v>
      </c>
      <c r="H24" s="16">
        <v>2</v>
      </c>
      <c r="I24" s="16">
        <v>3</v>
      </c>
      <c r="J24" s="16">
        <v>2.5</v>
      </c>
      <c r="K24" s="16">
        <v>2</v>
      </c>
      <c r="L24" s="16">
        <v>3</v>
      </c>
      <c r="M24" s="16">
        <v>2.5</v>
      </c>
      <c r="N24" s="38">
        <v>2</v>
      </c>
      <c r="O24" s="32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1:263" ht="25" customHeight="1">
      <c r="A25" s="1"/>
      <c r="B25" s="39" t="s">
        <v>45</v>
      </c>
      <c r="C25" s="29">
        <f t="shared" ref="C25:N25" si="4">IFERROR(C23/C24,"–")</f>
        <v>0.7142857142857143</v>
      </c>
      <c r="D25" s="29">
        <f t="shared" si="4"/>
        <v>1.3571428571428572</v>
      </c>
      <c r="E25" s="29">
        <f t="shared" si="4"/>
        <v>0.7142857142857143</v>
      </c>
      <c r="F25" s="29">
        <f t="shared" si="4"/>
        <v>0.8571428571428571</v>
      </c>
      <c r="G25" s="29">
        <f t="shared" si="4"/>
        <v>0.8</v>
      </c>
      <c r="H25" s="29">
        <f t="shared" si="4"/>
        <v>0.75</v>
      </c>
      <c r="I25" s="29">
        <f t="shared" si="4"/>
        <v>0.83333333333333337</v>
      </c>
      <c r="J25" s="29">
        <f t="shared" si="4"/>
        <v>0.88571428571428579</v>
      </c>
      <c r="K25" s="29">
        <f t="shared" si="4"/>
        <v>0.75</v>
      </c>
      <c r="L25" s="29">
        <f t="shared" si="4"/>
        <v>0.66666666666666663</v>
      </c>
      <c r="M25" s="29">
        <f t="shared" si="4"/>
        <v>0.8571428571428571</v>
      </c>
      <c r="N25" s="42">
        <f t="shared" si="4"/>
        <v>0.8928571428571429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1:26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1:263" customFormat="1" ht="50" customHeight="1">
      <c r="B27" s="49" t="s">
        <v>46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50"/>
    </row>
    <row r="28" spans="1:26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1:26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1:26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1:26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1:26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1:26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1:26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1:26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1:26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1:26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1:26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1:26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1:2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1:26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1:2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1:2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1:2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1:2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1:2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1:2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1:2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1:2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1:2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1:2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1:2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1:2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1:2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1:2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1:2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1:2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1:2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1:2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1:2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1:2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1:2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1:2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1:2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1:2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1:2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1:2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1:2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1:2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1:2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1:2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1:2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1:2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1:26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1:26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1:26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1:26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1:26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1:26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1:26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1:26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1:26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1:26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1:26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1:26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1:26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1:26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1:26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1:26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1:26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1:26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1:26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1:26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1:26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1:26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1:26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1:26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1:26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1:26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1:26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1:26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1:26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1:26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1:26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1:26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1:26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1:26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1:26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1:26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1:26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1:26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1:26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1:26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1:26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1:26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1:26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1:26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1:26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1:26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1:26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1:26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1:26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1:26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1:26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1:26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1:26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1:26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1:26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1:26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1:26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1:26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1:26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1:26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1:26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1:26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1:26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1:26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1:26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1:26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1:26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1:26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1:26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1:26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1:26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1:26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1:26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1:26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1:26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1:26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1:26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1:26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1:26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1:26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1:26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1:26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1:26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1:26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1:26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1:26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1:26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1:26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1:26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1:2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1:26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1:26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1:26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1:26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1:26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1:26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1:26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1:26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1:26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1:26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1:26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1:26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1:26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1:26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1:26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1:26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1:26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1:26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1:26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1:26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1:26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1:26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1:26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1:26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1:26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1:26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1:26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1:26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1:26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1:26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1:26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1:26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1:26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1:26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1:26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1:26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1:26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1:26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1:26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1:26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1:26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1:26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1:26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1:26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1:26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1:26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1:26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1:26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1:26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1:26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1:26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1:26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1:26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1:26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1:26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1:26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1:26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1:26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1:26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1:26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1:26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1:26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1:26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1:26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1:26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1:26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1:26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1:26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1:26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1:26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1:26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1:26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1:26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1:26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1:26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1:26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1:26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1:26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1:26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1:26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1:26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1:26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1:26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1:26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1:26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1:26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1:26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1:26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1:26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1:26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1:26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1:26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1:26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1:26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1:26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1:26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1:26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1:26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1:26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1: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1:26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1:26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1:26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1:26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1:26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1:26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1:26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1:26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1:26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1:26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1:26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1:26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1:26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1:26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1:26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1:26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1:26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1:26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1:26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1:26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1:26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1:26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1:26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1:26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1:26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1:26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1:26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1:26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1:26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1:26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1:26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1:26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1:26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1:26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1:26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1:26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1:26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1:26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1:26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1:26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1:26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1:26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1:26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1:26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1:26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1:26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1:26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1:26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1:26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1:26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1:26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1:26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1:26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1:26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1:26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1:26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1:26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1:26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1:26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1:26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1:26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1:26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1:26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1:26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1:26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1:26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1:26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1:26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1:26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1:26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1:26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1:26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1:26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1:26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1:26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1:26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1:26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1:26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1:26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1:26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1:26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1:26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1:26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1:26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1:26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1:26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1:26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1:26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1:26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1:26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1:26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1:26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1:26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1:26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1:26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1:26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1:26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1:2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1:26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1:26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1:26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1:26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1:26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1:28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1:28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1:28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1:28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1:28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1:28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1:28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1:28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1:28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8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8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8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1:28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1:28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1:28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1:28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1:28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1:28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1:2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1:28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1:28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1:28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1:28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1:28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1:28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1:28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1:28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1:28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1:28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1:28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1:28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1:28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1:28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1:28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1:28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1:28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1:28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1:28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1:28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1:2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1:2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1:2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1:28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1:28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1:28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1:28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1:28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1:28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1:28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1:28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1:28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1:28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1:28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1:28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1:28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1:28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1:28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1:28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1:28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1:28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1:28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1:28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1:28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1:28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1:28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1:28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1:28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1:28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1:28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1:28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1:28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1:28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1:28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1:28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1:28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1:28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1:28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1:28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1:28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1:28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1:28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1:28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1:28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1:28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1:28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1:28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1:28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1:28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1:28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1:28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1:28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1:28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1:28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1:28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1:28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1:28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1:28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1:28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1:28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1:28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1:28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1:28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1:28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1:28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1:28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1:28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1:28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1:28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1:28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1:28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1:28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1:28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1:28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1:28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1:28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1:28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1:28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1:28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1:2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1:28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1:28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1:28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1:28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1:28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1:28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1:28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1:28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1:28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1:28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1:28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1:28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1:28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1:28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1:28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1:28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1:28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1:28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1:28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1:28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1:28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1:28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1:28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1:28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1:28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1:28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1:28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1:28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1:28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1:28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1:28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1:28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1:28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1:28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1:28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1:28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1:28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1:28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1:28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1:28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1:28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1:28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1:28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1:28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1:28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1:28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1:28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1:28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1:28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1:28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1:28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1:28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1:28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1:28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1:28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1:28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1:28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1:28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1:28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1:28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1:28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1:28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1:28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1:28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1:28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1:28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1:28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1:28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1:28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1:28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1:28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1:28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1:28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1:28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1:28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1:28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1:28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1:28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1:28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1:28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1:28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1:28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1:28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1:28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1:28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1:28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1:28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1:28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1:28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1:28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1:28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1:28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1:28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1:28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1:28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1:28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1:28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1:28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1:28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1:2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1:28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1:28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1:28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1:28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1:28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1:28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1:28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1:28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1:28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1:28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1:28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1:28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1:28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1:28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1:28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1:28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1:28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1:28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1:28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1:28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1:28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1:28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1:28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1:28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1:28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1:28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1:28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1:28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1:28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1:28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1:28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1:28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1:28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1:28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1:28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1:28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1:28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1:28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1:28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1:28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1:28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1:28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1:28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1:28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1:28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1:28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1:28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1:28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1:28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1:28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1:28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1:28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1:28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1:28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1:28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1:28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1:28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1:28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1:28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1:28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1:28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1:28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1:28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1:28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1:28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1:28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1:28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1:28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1:28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1:28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1:28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1:28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1:28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1:28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1:28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1:28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1:28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1:28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1:28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1:28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1:28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1:28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1:28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1:28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1:28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1:28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1:28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1:28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1:28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1:28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1:28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1:28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1:28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1:28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1:28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1:28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1:28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1:28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1:28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1:2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1:28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1:28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1:28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1:28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1:28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1:28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1:28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1:28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1:28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1:28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1:28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1:28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1:28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1:28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1:28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1:28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1:28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1:28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1:28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1:28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1:28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1:28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1:28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1:28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1:28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1:28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1:28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1:28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1:28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1:28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1:28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1:28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1:28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1:28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1:28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1:28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1:28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1:28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1:28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1:28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1:28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1:28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1:28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1:28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1:28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1:28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1:28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1:28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1:28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1:28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1:28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1:28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1:28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1:28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1:28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1:28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1:28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1:28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1:28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1:28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1:28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1:28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1:28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1:28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1:28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1:28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1:28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1:28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1:28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1:28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1:28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1:28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1:28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1:28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1:28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1:28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1:28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1:28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1:28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1:28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1:28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1:28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1:28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1:28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1:28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1:28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1:28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1:28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1:28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1:28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1:28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1:28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1:28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1:28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1:28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1:28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1:28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1:28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1:28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1:2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1:28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1:28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1:28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1:28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1:28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1:28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1:28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1:28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1:28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1:28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1:28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1:28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1:28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1:28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1:28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1:28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1:28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1:28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1:28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1:28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1:28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1:28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1:28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1:28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1:28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1:28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1:28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1:28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1:28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1:28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1:28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1:28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1:28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1:28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1:28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1:28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1:28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1:28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1:28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1:28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1:28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1:28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1:28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1:28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1:28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1:28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1:28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1:28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1:28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1:28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1:28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1:28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1:28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1:28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1:28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1:28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1:28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1:28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1:28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1:28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1:28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1:28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1:28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1:28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1:28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1:28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1:28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1:28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1:28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1:28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1:28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1:28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1:28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1:28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1:28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1:28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1:28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1:28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1:28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1:28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1:28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1:28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1:28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1:28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1:28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1:28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1:28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1:28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1:28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1:28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1:28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1:28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1:28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1:28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1:28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1:28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1:28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1:28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1:28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1:2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1:28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1:28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1:28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1:28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1:28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1:28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1:28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1:28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1:28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1:28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1:28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1:28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1:28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1:28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1:28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1:28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1:28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1:28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1:28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1:28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1:28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1:28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1:28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1:28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1:28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1:28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1:28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1:28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1:28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1:28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1:28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1:28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1:28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1:28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1:28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1:28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1:28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1:28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1:28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1:28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1:28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1:28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1:28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1:28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1:28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1:28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1:28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1:28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1:28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1:28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1:28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1:28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1:28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1:28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1:28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1:28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1:28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1:28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1:28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1:28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1:28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1:28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1:28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1:28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1:28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1:28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1:28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1:28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1:28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1:28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1:28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1:28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1:28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1:28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1:28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1:28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1:28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1:28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1:28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1:28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1:28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1:28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1:28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1:28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1:28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1:28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1:28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1:28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1:28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1:28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1:28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1:28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1:28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1:28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1:28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1:28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1:28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1:28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1:28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1:2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1:28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1:28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1:28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1:28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1:28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1:28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1:28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1:28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1:28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1:28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1:28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1:28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1:28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1:28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1:28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1:28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1:28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1:28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1:28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1:28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1:28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1:28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1:28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1:28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1:28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1:28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1:28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1:28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1:28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1:28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1:28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1:28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1:28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1:28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1:28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1:28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1:28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1:28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1:28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1:28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1:28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1:28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1:28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1:28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1:28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1:28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1:28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1:28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1:28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1:28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1:28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1:28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1:28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1:28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1:28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1:28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1:28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1:28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1:28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1:28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1:28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1:28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1:28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1:28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1:28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1:28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1:28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1:28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1:28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1:28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1:28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1:28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1:28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1:28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1:28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1:28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1:28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1:28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1:28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1:28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1:28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1:28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1:28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</sheetData>
  <mergeCells count="2">
    <mergeCell ref="O21:O22"/>
    <mergeCell ref="B27:O27"/>
  </mergeCells>
  <phoneticPr fontId="3" type="noConversion"/>
  <conditionalFormatting sqref="C4:N17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operator="containsText" text="3">
      <formula>NOT(ISERROR(SEARCH("3",C4)))</formula>
    </cfRule>
    <cfRule type="containsText" dxfId="20" priority="5" stopIfTrue="1" operator="containsText" text="4">
      <formula>NOT(ISERROR(SEARCH("4",C4)))</formula>
    </cfRule>
  </conditionalFormatting>
  <conditionalFormatting sqref="C25:N25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17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3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7:O27" r:id="rId1" display="CLIQUER ICI POUR CRÉER DANS SMARTSHEET" xr:uid="{FED43358-A43B-B247-85EC-E1401317A6C2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4C8127-01B9-9C46-A5E0-B846814AB74D}">
          <x14:formula1>
            <xm:f>'Clefs déroulantes — ne pas supp'!$B$3:$B$7</xm:f>
          </x14:formula1>
          <xm:sqref>C4:N17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C8F8-0445-1E45-86DA-6B0067D094C3}">
  <sheetPr>
    <tabColor theme="3" tint="0.79998168889431442"/>
    <pageSetUpPr fitToPage="1"/>
  </sheetPr>
  <dimension ref="A1:KD1076"/>
  <sheetViews>
    <sheetView showGridLines="0" workbookViewId="0">
      <pane ySplit="3" topLeftCell="A7" activePane="bottomLeft" state="frozen"/>
      <selection pane="bottomLeft" activeCell="D36" sqref="D36"/>
    </sheetView>
  </sheetViews>
  <sheetFormatPr baseColWidth="10" defaultColWidth="11" defaultRowHeight="13"/>
  <cols>
    <col min="1" max="1" width="3.33203125" style="3" customWidth="1"/>
    <col min="2" max="2" width="25.1640625" style="3" customWidth="1"/>
    <col min="3" max="18" width="16.1640625" style="3" customWidth="1"/>
    <col min="19" max="19" width="3.33203125" style="3" customWidth="1"/>
    <col min="20" max="25" width="11" style="3"/>
    <col min="26" max="26" width="9" style="3" customWidth="1"/>
    <col min="27" max="16384" width="11" style="3"/>
  </cols>
  <sheetData>
    <row r="1" spans="1:270" ht="42" customHeight="1">
      <c r="A1" s="1"/>
      <c r="B1" s="15" t="s">
        <v>23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70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</row>
    <row r="3" spans="1:270" s="7" customFormat="1" ht="50" customHeight="1" thickTop="1">
      <c r="A3" s="6"/>
      <c r="B3" s="17" t="s">
        <v>24</v>
      </c>
      <c r="C3" s="17" t="s">
        <v>25</v>
      </c>
      <c r="D3" s="17" t="s">
        <v>26</v>
      </c>
      <c r="E3" s="17" t="s">
        <v>47</v>
      </c>
      <c r="F3" s="17" t="s">
        <v>27</v>
      </c>
      <c r="G3" s="17" t="s">
        <v>28</v>
      </c>
      <c r="H3" s="17" t="s">
        <v>29</v>
      </c>
      <c r="I3" s="17" t="s">
        <v>30</v>
      </c>
      <c r="J3" s="17" t="s">
        <v>31</v>
      </c>
      <c r="K3" s="17" t="s">
        <v>32</v>
      </c>
      <c r="L3" s="17" t="s">
        <v>33</v>
      </c>
      <c r="M3" s="17" t="s">
        <v>34</v>
      </c>
      <c r="N3" s="17" t="s">
        <v>35</v>
      </c>
      <c r="O3" s="17" t="s">
        <v>36</v>
      </c>
      <c r="P3" s="17" t="s">
        <v>37</v>
      </c>
      <c r="Q3" s="44" t="s">
        <v>38</v>
      </c>
      <c r="R3" s="33" t="s">
        <v>39</v>
      </c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</row>
    <row r="4" spans="1:270" s="5" customFormat="1" ht="27" customHeight="1">
      <c r="A4" s="4"/>
      <c r="B4" s="18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R4" s="34" t="str">
        <f t="shared" ref="R4:R24" si="0">IFERROR((COUNTIFS(C4:Q4,"2")+COUNTIF(C4:Q4,"3")+COUNTIF(C4:Q4,"4"))/COUNTA(C4:Q4),"–")</f>
        <v>–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</row>
    <row r="5" spans="1:270" s="5" customFormat="1" ht="27" customHeight="1">
      <c r="A5" s="4"/>
      <c r="B5" s="19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6"/>
      <c r="R5" s="34" t="str">
        <f t="shared" si="0"/>
        <v>–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</row>
    <row r="6" spans="1:270" s="5" customFormat="1" ht="27" customHeight="1">
      <c r="A6" s="4"/>
      <c r="B6" s="18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6"/>
      <c r="R6" s="34" t="str">
        <f t="shared" si="0"/>
        <v>–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</row>
    <row r="7" spans="1:270" s="5" customFormat="1" ht="27" customHeight="1">
      <c r="A7" s="4"/>
      <c r="B7" s="19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6"/>
      <c r="R7" s="34" t="str">
        <f t="shared" si="0"/>
        <v>–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</row>
    <row r="8" spans="1:270" s="5" customFormat="1" ht="27" customHeight="1">
      <c r="A8" s="4"/>
      <c r="B8" s="20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6"/>
      <c r="R8" s="34" t="str">
        <f t="shared" si="0"/>
        <v>–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</row>
    <row r="9" spans="1:270" s="5" customFormat="1" ht="27" customHeight="1">
      <c r="A9" s="4"/>
      <c r="B9" s="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6"/>
      <c r="R9" s="34" t="str">
        <f t="shared" si="0"/>
        <v>–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</row>
    <row r="10" spans="1:270" s="5" customFormat="1" ht="27" customHeight="1">
      <c r="A10" s="4"/>
      <c r="B10" s="20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6"/>
      <c r="R10" s="34" t="str">
        <f t="shared" si="0"/>
        <v>–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</row>
    <row r="11" spans="1:270" s="5" customFormat="1" ht="27" customHeight="1">
      <c r="A11" s="4"/>
      <c r="B11" s="20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6"/>
      <c r="R11" s="34" t="str">
        <f t="shared" si="0"/>
        <v>–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</row>
    <row r="12" spans="1:270" s="5" customFormat="1" ht="27" customHeight="1">
      <c r="A12" s="4"/>
      <c r="B12" s="20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6"/>
      <c r="R12" s="34" t="str">
        <f t="shared" si="0"/>
        <v>–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</row>
    <row r="13" spans="1:270" s="5" customFormat="1" ht="27" customHeight="1">
      <c r="A13" s="4"/>
      <c r="B13" s="20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6"/>
      <c r="R13" s="34" t="str">
        <f t="shared" si="0"/>
        <v>–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</row>
    <row r="14" spans="1:270" s="5" customFormat="1" ht="27" customHeight="1">
      <c r="A14" s="4"/>
      <c r="B14" s="19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6"/>
      <c r="R14" s="34" t="str">
        <f t="shared" si="0"/>
        <v>–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</row>
    <row r="15" spans="1:270" s="5" customFormat="1" ht="27" customHeight="1">
      <c r="A15" s="4"/>
      <c r="B15" s="20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6"/>
      <c r="R15" s="34" t="str">
        <f t="shared" si="0"/>
        <v>–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</row>
    <row r="16" spans="1:270" s="5" customFormat="1" ht="27" customHeight="1">
      <c r="A16" s="4"/>
      <c r="B16" s="20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6"/>
      <c r="R16" s="34" t="str">
        <f t="shared" si="0"/>
        <v>–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</row>
    <row r="17" spans="1:266" s="5" customFormat="1" ht="27" customHeight="1">
      <c r="A17" s="4"/>
      <c r="B17" s="20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6"/>
      <c r="R17" s="34" t="str">
        <f t="shared" si="0"/>
        <v>–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</row>
    <row r="18" spans="1:266" s="5" customFormat="1" ht="27" customHeight="1">
      <c r="A18" s="4"/>
      <c r="B18" s="20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6"/>
      <c r="R18" s="34" t="str">
        <f t="shared" si="0"/>
        <v>–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</row>
    <row r="19" spans="1:266" s="5" customFormat="1" ht="27" customHeight="1">
      <c r="A19" s="4"/>
      <c r="B19" s="2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6"/>
      <c r="R19" s="34" t="str">
        <f t="shared" si="0"/>
        <v>–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</row>
    <row r="20" spans="1:266" s="5" customFormat="1" ht="27" customHeight="1">
      <c r="A20" s="4"/>
      <c r="B20" s="20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6"/>
      <c r="R20" s="34" t="str">
        <f t="shared" si="0"/>
        <v>–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</row>
    <row r="21" spans="1:266" s="5" customFormat="1" ht="27" customHeight="1">
      <c r="A21" s="4"/>
      <c r="B21" s="20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34" t="str">
        <f t="shared" si="0"/>
        <v>–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</row>
    <row r="22" spans="1:266" s="5" customFormat="1" ht="27" customHeight="1">
      <c r="A22" s="4"/>
      <c r="B22" s="20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6"/>
      <c r="R22" s="34" t="str">
        <f t="shared" si="0"/>
        <v>–</v>
      </c>
      <c r="S22" s="4"/>
      <c r="T22" s="4"/>
      <c r="U22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</row>
    <row r="23" spans="1:266" s="5" customFormat="1" ht="27" customHeight="1">
      <c r="A23" s="4"/>
      <c r="B23" s="2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34" t="str">
        <f t="shared" si="0"/>
        <v>–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</row>
    <row r="24" spans="1:266" s="5" customFormat="1" ht="27" customHeight="1">
      <c r="A24" s="4"/>
      <c r="B24" s="20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6"/>
      <c r="R24" s="34" t="str">
        <f t="shared" si="0"/>
        <v>–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</row>
    <row r="25" spans="1:26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</row>
    <row r="26" spans="1:266" ht="28" customHeight="1">
      <c r="A26" s="1"/>
      <c r="B26" s="31" t="s">
        <v>40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</row>
    <row r="27" spans="1:266" ht="20" customHeight="1" thickBot="1">
      <c r="A27" s="1"/>
      <c r="B27" s="28" t="s">
        <v>41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</row>
    <row r="28" spans="1:266" s="7" customFormat="1" ht="50" customHeight="1" thickTop="1">
      <c r="A28" s="6"/>
      <c r="B28" s="6"/>
      <c r="C28" s="17" t="str">
        <f t="shared" ref="C28:Q28" si="1">C3</f>
        <v>Service
Formation</v>
      </c>
      <c r="D28" s="17" t="str">
        <f t="shared" si="1"/>
        <v>1er secours</v>
      </c>
      <c r="E28" s="17" t="str">
        <f t="shared" si="1"/>
        <v>Protection 
anti-incendie</v>
      </c>
      <c r="F28" s="17" t="str">
        <f t="shared" si="1"/>
        <v>Prévention des accidents</v>
      </c>
      <c r="G28" s="17" t="str">
        <f t="shared" si="1"/>
        <v>Matières dangereuses</v>
      </c>
      <c r="H28" s="17" t="str">
        <f t="shared" si="1"/>
        <v>Protection contre les chutes</v>
      </c>
      <c r="I28" s="17" t="str">
        <f t="shared" si="1"/>
        <v>Plans d’action d’urgence</v>
      </c>
      <c r="J28" s="17" t="str">
        <f t="shared" si="1"/>
        <v>Espaces confinés</v>
      </c>
      <c r="K28" s="17" t="str">
        <f t="shared" si="1"/>
        <v>Sécurité de l’équipement</v>
      </c>
      <c r="L28" s="17" t="str">
        <f t="shared" si="1"/>
        <v>Cybersécurité</v>
      </c>
      <c r="M28" s="17" t="str">
        <f t="shared" si="1"/>
        <v>Ressources en santé</v>
      </c>
      <c r="N28" s="17" t="str">
        <f t="shared" si="1"/>
        <v>Réponse en cas de pandémie</v>
      </c>
      <c r="O28" s="17" t="str">
        <f t="shared" si="1"/>
        <v>Autre 1</v>
      </c>
      <c r="P28" s="17" t="str">
        <f t="shared" si="1"/>
        <v>Autre 2</v>
      </c>
      <c r="Q28" s="44" t="str">
        <f t="shared" si="1"/>
        <v>Autre 3</v>
      </c>
      <c r="R28" s="47" t="s">
        <v>42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</row>
    <row r="29" spans="1:266" ht="25" customHeight="1">
      <c r="A29" s="1"/>
      <c r="B29" s="39" t="s">
        <v>0</v>
      </c>
      <c r="C29" s="22">
        <f t="shared" ref="C29:Q29" si="2">IFERROR(SUM(C4:C24),"")</f>
        <v>0</v>
      </c>
      <c r="D29" s="22">
        <f t="shared" si="2"/>
        <v>0</v>
      </c>
      <c r="E29" s="22">
        <f t="shared" si="2"/>
        <v>0</v>
      </c>
      <c r="F29" s="22">
        <f t="shared" si="2"/>
        <v>0</v>
      </c>
      <c r="G29" s="22">
        <f t="shared" si="2"/>
        <v>0</v>
      </c>
      <c r="H29" s="22">
        <f t="shared" si="2"/>
        <v>0</v>
      </c>
      <c r="I29" s="22">
        <f t="shared" si="2"/>
        <v>0</v>
      </c>
      <c r="J29" s="22">
        <f t="shared" si="2"/>
        <v>0</v>
      </c>
      <c r="K29" s="22">
        <f t="shared" si="2"/>
        <v>0</v>
      </c>
      <c r="L29" s="22">
        <f t="shared" si="2"/>
        <v>0</v>
      </c>
      <c r="M29" s="22">
        <f t="shared" si="2"/>
        <v>0</v>
      </c>
      <c r="N29" s="22">
        <f t="shared" si="2"/>
        <v>0</v>
      </c>
      <c r="O29" s="22">
        <f t="shared" si="2"/>
        <v>0</v>
      </c>
      <c r="P29" s="22">
        <f t="shared" si="2"/>
        <v>0</v>
      </c>
      <c r="Q29" s="40">
        <f t="shared" si="2"/>
        <v>0</v>
      </c>
      <c r="R29" s="48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</row>
    <row r="30" spans="1:266" ht="25" customHeight="1">
      <c r="A30" s="1"/>
      <c r="B30" s="39" t="s">
        <v>43</v>
      </c>
      <c r="C30" s="30" t="str">
        <f t="shared" ref="C30:Q30" si="3">IFERROR(AVERAGE(C4:C24),"")</f>
        <v/>
      </c>
      <c r="D30" s="30" t="str">
        <f t="shared" si="3"/>
        <v/>
      </c>
      <c r="E30" s="30" t="str">
        <f t="shared" si="3"/>
        <v/>
      </c>
      <c r="F30" s="30" t="str">
        <f t="shared" si="3"/>
        <v/>
      </c>
      <c r="G30" s="30" t="str">
        <f t="shared" si="3"/>
        <v/>
      </c>
      <c r="H30" s="30" t="str">
        <f t="shared" si="3"/>
        <v/>
      </c>
      <c r="I30" s="30" t="str">
        <f t="shared" si="3"/>
        <v/>
      </c>
      <c r="J30" s="30" t="str">
        <f t="shared" si="3"/>
        <v/>
      </c>
      <c r="K30" s="30" t="str">
        <f t="shared" si="3"/>
        <v/>
      </c>
      <c r="L30" s="30" t="str">
        <f t="shared" si="3"/>
        <v/>
      </c>
      <c r="M30" s="30" t="str">
        <f t="shared" si="3"/>
        <v/>
      </c>
      <c r="N30" s="30" t="str">
        <f t="shared" si="3"/>
        <v/>
      </c>
      <c r="O30" s="30" t="str">
        <f t="shared" si="3"/>
        <v/>
      </c>
      <c r="P30" s="30" t="str">
        <f t="shared" si="3"/>
        <v/>
      </c>
      <c r="Q30" s="41" t="str">
        <f t="shared" si="3"/>
        <v/>
      </c>
      <c r="R30" s="34" t="str">
        <f>IFERROR(AVERAGE(R4:R24),"–")</f>
        <v>–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</row>
    <row r="31" spans="1:266" ht="25" customHeight="1">
      <c r="A31" s="1"/>
      <c r="B31" s="39" t="s">
        <v>44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38"/>
      <c r="R31" s="32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</row>
    <row r="32" spans="1:266" ht="25" customHeight="1">
      <c r="A32" s="1"/>
      <c r="B32" s="39" t="s">
        <v>45</v>
      </c>
      <c r="C32" s="29" t="str">
        <f t="shared" ref="C32:Q32" si="4">IFERROR(C30/C31,"–")</f>
        <v>–</v>
      </c>
      <c r="D32" s="29" t="str">
        <f t="shared" si="4"/>
        <v>–</v>
      </c>
      <c r="E32" s="29" t="str">
        <f t="shared" si="4"/>
        <v>–</v>
      </c>
      <c r="F32" s="29" t="str">
        <f t="shared" si="4"/>
        <v>–</v>
      </c>
      <c r="G32" s="29" t="str">
        <f t="shared" si="4"/>
        <v>–</v>
      </c>
      <c r="H32" s="29" t="str">
        <f t="shared" si="4"/>
        <v>–</v>
      </c>
      <c r="I32" s="29" t="str">
        <f t="shared" si="4"/>
        <v>–</v>
      </c>
      <c r="J32" s="29" t="str">
        <f t="shared" si="4"/>
        <v>–</v>
      </c>
      <c r="K32" s="29" t="str">
        <f t="shared" si="4"/>
        <v>–</v>
      </c>
      <c r="L32" s="29" t="str">
        <f t="shared" si="4"/>
        <v>–</v>
      </c>
      <c r="M32" s="29" t="str">
        <f t="shared" si="4"/>
        <v>–</v>
      </c>
      <c r="N32" s="29" t="str">
        <f t="shared" si="4"/>
        <v>–</v>
      </c>
      <c r="O32" s="29" t="str">
        <f t="shared" si="4"/>
        <v>–</v>
      </c>
      <c r="P32" s="29" t="str">
        <f t="shared" si="4"/>
        <v>–</v>
      </c>
      <c r="Q32" s="42" t="str">
        <f t="shared" si="4"/>
        <v>–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</row>
    <row r="33" spans="1:26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</row>
    <row r="34" spans="1:26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</row>
    <row r="35" spans="1:26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</row>
    <row r="36" spans="1:26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</row>
    <row r="37" spans="1:26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</row>
    <row r="38" spans="1:26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</row>
    <row r="39" spans="1:26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</row>
    <row r="40" spans="1:26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</row>
    <row r="41" spans="1:26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</row>
    <row r="42" spans="1:26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</row>
    <row r="43" spans="1:26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</row>
    <row r="44" spans="1:26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</row>
    <row r="45" spans="1:26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</row>
    <row r="46" spans="1:26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</row>
    <row r="47" spans="1:26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</row>
    <row r="48" spans="1:26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</row>
    <row r="49" spans="1:26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</row>
    <row r="50" spans="1:26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</row>
    <row r="51" spans="1:26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</row>
    <row r="52" spans="1:26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</row>
    <row r="53" spans="1:26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</row>
    <row r="54" spans="1:26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</row>
    <row r="55" spans="1:26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</row>
    <row r="56" spans="1:26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</row>
    <row r="57" spans="1:26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</row>
    <row r="58" spans="1:26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</row>
    <row r="59" spans="1:26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</row>
    <row r="60" spans="1:26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</row>
    <row r="61" spans="1:26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</row>
    <row r="62" spans="1:26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</row>
    <row r="63" spans="1:26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</row>
    <row r="64" spans="1:26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</row>
    <row r="65" spans="1:26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</row>
    <row r="66" spans="1:2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</row>
    <row r="67" spans="1:26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</row>
    <row r="68" spans="1:26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</row>
    <row r="69" spans="1:26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</row>
    <row r="70" spans="1:26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</row>
    <row r="71" spans="1:26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</row>
    <row r="72" spans="1:26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</row>
    <row r="73" spans="1:26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</row>
    <row r="74" spans="1:26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</row>
    <row r="75" spans="1:26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</row>
    <row r="76" spans="1:26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</row>
    <row r="77" spans="1:26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</row>
    <row r="78" spans="1:26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</row>
    <row r="79" spans="1:26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</row>
    <row r="80" spans="1:26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</row>
    <row r="81" spans="1:26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</row>
    <row r="82" spans="1:26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</row>
    <row r="83" spans="1:26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</row>
    <row r="84" spans="1:26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</row>
    <row r="85" spans="1:26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</row>
    <row r="86" spans="1:26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</row>
    <row r="87" spans="1:26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</row>
    <row r="88" spans="1:26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</row>
    <row r="89" spans="1:26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</row>
    <row r="90" spans="1:26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</row>
    <row r="91" spans="1:26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</row>
    <row r="92" spans="1:26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</row>
    <row r="93" spans="1:26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</row>
    <row r="94" spans="1:26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</row>
    <row r="95" spans="1:26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</row>
    <row r="96" spans="1:26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</row>
    <row r="97" spans="1:26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</row>
    <row r="98" spans="1:26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</row>
    <row r="99" spans="1:26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</row>
    <row r="100" spans="1:26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</row>
    <row r="101" spans="1:26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</row>
    <row r="102" spans="1:26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</row>
    <row r="103" spans="1:26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</row>
    <row r="104" spans="1:26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</row>
    <row r="105" spans="1:26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</row>
    <row r="106" spans="1:26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</row>
    <row r="107" spans="1:26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</row>
    <row r="108" spans="1:26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</row>
    <row r="109" spans="1:26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</row>
    <row r="110" spans="1:26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</row>
    <row r="111" spans="1:26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</row>
    <row r="112" spans="1:26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</row>
    <row r="113" spans="1:26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9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9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9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</row>
    <row r="388" spans="1:29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</row>
    <row r="389" spans="1:29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</row>
    <row r="390" spans="1:2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</row>
    <row r="391" spans="1:29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</row>
    <row r="392" spans="1:29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</row>
    <row r="393" spans="1:29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</row>
    <row r="394" spans="1:29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</row>
    <row r="395" spans="1:29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</row>
    <row r="396" spans="1:29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</row>
    <row r="397" spans="1:29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</row>
    <row r="398" spans="1:29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</row>
    <row r="399" spans="1:29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</row>
    <row r="400" spans="1:29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</row>
    <row r="401" spans="1:29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</row>
    <row r="402" spans="1:29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</row>
    <row r="403" spans="1:29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</row>
    <row r="404" spans="1:29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</row>
    <row r="405" spans="1:29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</row>
    <row r="406" spans="1:29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</row>
    <row r="407" spans="1:29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</row>
    <row r="408" spans="1:29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</row>
    <row r="409" spans="1:29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</row>
    <row r="410" spans="1:29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</row>
    <row r="411" spans="1:29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</row>
    <row r="412" spans="1:29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</row>
    <row r="413" spans="1:29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</row>
    <row r="414" spans="1:29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</row>
    <row r="415" spans="1:29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</row>
    <row r="416" spans="1:29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</row>
    <row r="417" spans="1:29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</row>
    <row r="418" spans="1:29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</row>
    <row r="419" spans="1:29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</row>
    <row r="420" spans="1:29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</row>
    <row r="421" spans="1:29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</row>
    <row r="422" spans="1:29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</row>
    <row r="423" spans="1:29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</row>
    <row r="424" spans="1:29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</row>
    <row r="425" spans="1:29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</row>
    <row r="426" spans="1:29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</row>
    <row r="427" spans="1:29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</row>
    <row r="428" spans="1:29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</row>
    <row r="429" spans="1:29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</row>
    <row r="430" spans="1:29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</row>
    <row r="431" spans="1:29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</row>
    <row r="432" spans="1:29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</row>
    <row r="433" spans="1:29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</row>
    <row r="434" spans="1:29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</row>
    <row r="435" spans="1:29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</row>
    <row r="436" spans="1:29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</row>
    <row r="437" spans="1:29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</row>
    <row r="438" spans="1:29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</row>
    <row r="439" spans="1:29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</row>
    <row r="440" spans="1:29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</row>
    <row r="441" spans="1:29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</row>
    <row r="442" spans="1:29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</row>
    <row r="443" spans="1:29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</row>
    <row r="444" spans="1:29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</row>
    <row r="445" spans="1:29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</row>
    <row r="446" spans="1:29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</row>
    <row r="447" spans="1:29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</row>
    <row r="448" spans="1:29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</row>
    <row r="449" spans="1:29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</row>
    <row r="450" spans="1:29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</row>
    <row r="451" spans="1:29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</row>
    <row r="452" spans="1:29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</row>
    <row r="453" spans="1:29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</row>
    <row r="454" spans="1:29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</row>
    <row r="455" spans="1:29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</row>
    <row r="456" spans="1:29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</row>
    <row r="457" spans="1:29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</sheetData>
  <mergeCells count="1">
    <mergeCell ref="R28:R29"/>
  </mergeCells>
  <conditionalFormatting sqref="C4:Q24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operator="containsText" text="3">
      <formula>NOT(ISERROR(SEARCH("3",C4)))</formula>
    </cfRule>
    <cfRule type="containsText" dxfId="15" priority="5" stopIfTrue="1" operator="containsText" text="4">
      <formula>NOT(ISERROR(SEARCH("4",C4)))</formula>
    </cfRule>
  </conditionalFormatting>
  <conditionalFormatting sqref="C32:Q3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R4:R2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R3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5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14B393-2BA9-864A-BA88-7F7F86511C4E}">
          <x14:formula1>
            <xm:f>'Clefs déroulantes — ne pas supp'!$B$3:$B$7</xm:f>
          </x14:formula1>
          <xm:sqref>C4:Q24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O11" sqref="O11"/>
    </sheetView>
  </sheetViews>
  <sheetFormatPr baseColWidth="10" defaultColWidth="10.6640625" defaultRowHeight="16"/>
  <cols>
    <col min="1" max="1" width="3.33203125" style="7" customWidth="1"/>
    <col min="2" max="2" width="5.83203125" customWidth="1"/>
    <col min="3" max="3" width="15" customWidth="1"/>
    <col min="4" max="4" width="11.33203125" style="7" customWidth="1"/>
    <col min="5" max="5" width="5.83203125" customWidth="1"/>
    <col min="6" max="6" width="13.83203125" customWidth="1"/>
    <col min="7" max="7" width="3.33203125" customWidth="1"/>
    <col min="8" max="8" width="5.83203125" customWidth="1"/>
    <col min="9" max="9" width="13.83203125" customWidth="1"/>
    <col min="10" max="10" width="3.33203125" customWidth="1"/>
    <col min="11" max="11" width="5.83203125" customWidth="1"/>
    <col min="12" max="12" width="13.83203125" customWidth="1"/>
    <col min="13" max="13" width="3.33203125" customWidth="1"/>
    <col min="14" max="14" width="5.83203125" customWidth="1"/>
    <col min="15" max="15" width="14.83203125" customWidth="1"/>
    <col min="16" max="16" width="3.33203125" customWidth="1"/>
    <col min="17" max="17" width="5.83203125" customWidth="1"/>
    <col min="18" max="18" width="13.83203125" customWidth="1"/>
  </cols>
  <sheetData>
    <row r="1" spans="1:31" s="7" customFormat="1" ht="42" customHeight="1" thickBot="1">
      <c r="B1" s="11"/>
      <c r="C1" s="11"/>
      <c r="D1" s="11"/>
      <c r="E1" s="11"/>
      <c r="F1" s="26"/>
      <c r="H1" s="11"/>
      <c r="I1" s="26"/>
      <c r="K1" s="11"/>
      <c r="L1" s="26"/>
      <c r="N1" s="11"/>
      <c r="O1" s="26"/>
      <c r="Q1" s="11"/>
      <c r="R1" s="2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16</v>
      </c>
      <c r="C2" s="14" t="s">
        <v>17</v>
      </c>
      <c r="D2" s="6"/>
    </row>
    <row r="3" spans="1:31" ht="35" customHeight="1">
      <c r="A3" s="6"/>
      <c r="B3" s="23">
        <v>0</v>
      </c>
      <c r="C3" s="20" t="s">
        <v>18</v>
      </c>
      <c r="D3" s="6"/>
      <c r="E3" s="21">
        <v>0</v>
      </c>
      <c r="F3" s="35" t="s">
        <v>18</v>
      </c>
      <c r="H3" s="21">
        <v>1</v>
      </c>
      <c r="I3" s="36" t="s">
        <v>19</v>
      </c>
      <c r="K3" s="21">
        <v>2</v>
      </c>
      <c r="L3" s="27" t="s">
        <v>20</v>
      </c>
      <c r="N3" s="21">
        <v>3</v>
      </c>
      <c r="O3" s="37" t="s">
        <v>21</v>
      </c>
      <c r="Q3" s="21">
        <v>4</v>
      </c>
      <c r="R3" s="43" t="s">
        <v>22</v>
      </c>
    </row>
    <row r="4" spans="1:31" ht="35" customHeight="1">
      <c r="A4" s="6"/>
      <c r="B4" s="24">
        <v>1</v>
      </c>
      <c r="C4" s="19" t="s">
        <v>19</v>
      </c>
      <c r="D4" s="6"/>
    </row>
    <row r="5" spans="1:31" ht="35" customHeight="1">
      <c r="A5" s="6"/>
      <c r="B5" s="24">
        <v>2</v>
      </c>
      <c r="C5" s="19" t="s">
        <v>20</v>
      </c>
      <c r="D5" s="6"/>
    </row>
    <row r="6" spans="1:31" ht="35" customHeight="1">
      <c r="A6" s="6"/>
      <c r="B6" s="25">
        <v>3</v>
      </c>
      <c r="C6" s="18" t="s">
        <v>21</v>
      </c>
      <c r="D6" s="6"/>
    </row>
    <row r="7" spans="1:31" ht="35" customHeight="1">
      <c r="A7" s="6"/>
      <c r="B7" s="25">
        <v>4</v>
      </c>
      <c r="C7" s="18" t="s">
        <v>22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NON FORMÉ">
      <formula>NOT(ISERROR(SEARCH("NON FORMÉ",C3)))</formula>
    </cfRule>
    <cfRule type="containsText" dxfId="8" priority="79" operator="containsText" text="EN COURS">
      <formula>NOT(ISERROR(SEARCH("EN COURS",C3)))</formula>
    </cfRule>
    <cfRule type="containsText" dxfId="7" priority="80" operator="containsText" text="FORMÉ">
      <formula>NOT(ISERROR(SEARCH("FORMÉ",C3)))</formula>
    </cfRule>
    <cfRule type="containsText" dxfId="6" priority="81" operator="containsText" text="EXPÉRIMENTÉ">
      <formula>NOT(ISERROR(SEARCH("EXPÉRIMENTÉ",C3)))</formula>
    </cfRule>
    <cfRule type="containsText" dxfId="5" priority="100" operator="containsText" text="FORMATEUR">
      <formula>NOT(ISERROR(SEARCH("FORMATEUR",C3)))</formula>
    </cfRule>
  </conditionalFormatting>
  <conditionalFormatting sqref="E3 H3 K3 N3 Q3">
    <cfRule type="containsText" dxfId="4" priority="5" stopIfTrue="1" operator="containsText" text="4">
      <formula>NOT(ISERROR(SEARCH("4",E3)))</formula>
    </cfRule>
    <cfRule type="containsText" dxfId="3" priority="4" operator="containsText" text="3">
      <formula>NOT(ISERROR(SEARCH("3",E3)))</formula>
    </cfRule>
    <cfRule type="containsText" dxfId="2" priority="3" stopIfTrue="1" operator="containsText" text="2">
      <formula>NOT(ISERROR(SEARCH("2",E3)))</formula>
    </cfRule>
    <cfRule type="containsText" dxfId="1" priority="2" operator="containsText" text="1">
      <formula>NOT(ISERROR(SEARCH("1",E3)))</formula>
    </cfRule>
    <cfRule type="containsText" dxfId="0" priority="1" operator="containsText" text="0">
      <formula>NOT(ISERROR(SEARCH("0",E3)))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1" sqref="B11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15.5" customHeight="1">
      <c r="B2" s="2" t="s">
        <v>15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ÉCHANTILLON — Matrice de format</vt:lpstr>
      <vt:lpstr>VIERGE — Matrice de formation</vt:lpstr>
      <vt:lpstr>Clefs déroulantes — ne pas supp</vt:lpstr>
      <vt:lpstr>— Exclusion de responsabilité —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2023-11-29T20:09:27Z</dcterms:modified>
</cp:coreProperties>
</file>