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/>
  <mc:AlternateContent xmlns:mc="http://schemas.openxmlformats.org/markup-compatibility/2006">
    <mc:Choice Requires="x15">
      <x15ac:absPath xmlns:x15ac="http://schemas.microsoft.com/office/spreadsheetml/2010/11/ac" url="/Users/brittanyjohnston/Desktop/untitled folder 3/"/>
    </mc:Choice>
  </mc:AlternateContent>
  <xr:revisionPtr revIDLastSave="0" documentId="13_ncr:1_{0224B2A4-F309-4048-A1BD-37E1E6A2FB84}" xr6:coauthVersionLast="47" xr6:coauthVersionMax="47" xr10:uidLastSave="{00000000-0000-0000-0000-000000000000}"/>
  <bookViews>
    <workbookView xWindow="0" yWindow="780" windowWidth="23860" windowHeight="21220" tabRatio="500" xr2:uid="{00000000-000D-0000-FFFF-FFFF00000000}"/>
  </bookViews>
  <sheets>
    <sheet name="au de bord du rapport de projet" sheetId="1" r:id="rId1"/>
    <sheet name="bord du rapport de projet BLANK" sheetId="2" r:id="rId2"/>
    <sheet name="-Clause de non-responsabilité-" sheetId="3" r:id="rId3"/>
  </sheets>
  <definedNames>
    <definedName name="_xlnm.Print_Area" localSheetId="0">'au de bord du rapport de projet'!$B$1:$I$39</definedName>
    <definedName name="_xlnm.Print_Area" localSheetId="1">'bord du rapport de projet BLANK'!$B$1:$I$47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6" i="2" l="1"/>
  <c r="C45" i="2"/>
  <c r="C44" i="2"/>
  <c r="C43" i="2"/>
  <c r="C38" i="2"/>
  <c r="D38" i="2" s="1"/>
  <c r="C37" i="2"/>
  <c r="D37" i="2" s="1"/>
  <c r="C36" i="2"/>
  <c r="D36" i="2" s="1"/>
  <c r="C35" i="2"/>
  <c r="D35" i="2" s="1"/>
  <c r="C34" i="2"/>
  <c r="C39" i="2" s="1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C38" i="1"/>
  <c r="C37" i="1"/>
  <c r="C36" i="1"/>
  <c r="C35" i="1"/>
  <c r="C30" i="1"/>
  <c r="C29" i="1"/>
  <c r="C28" i="1"/>
  <c r="C27" i="1"/>
  <c r="C26" i="1"/>
  <c r="C31" i="1" s="1"/>
  <c r="F22" i="1"/>
  <c r="F21" i="1"/>
  <c r="F20" i="1"/>
  <c r="F19" i="1"/>
  <c r="F18" i="1"/>
  <c r="F17" i="1"/>
  <c r="F16" i="1"/>
  <c r="F15" i="1"/>
  <c r="F14" i="1"/>
  <c r="F13" i="1"/>
  <c r="F12" i="1"/>
  <c r="F11" i="1"/>
  <c r="D27" i="1" l="1"/>
  <c r="D28" i="1"/>
  <c r="D29" i="1"/>
  <c r="D45" i="2"/>
  <c r="D30" i="1"/>
  <c r="D26" i="1"/>
  <c r="D34" i="2"/>
  <c r="D39" i="2" s="1"/>
  <c r="C39" i="1"/>
  <c r="D37" i="1" s="1"/>
  <c r="C47" i="2"/>
  <c r="D44" i="2" s="1"/>
  <c r="D43" i="2" l="1"/>
  <c r="D31" i="1"/>
  <c r="D46" i="2"/>
  <c r="D35" i="1"/>
  <c r="D38" i="1"/>
  <c r="D36" i="1"/>
  <c r="D39" i="1" l="1"/>
  <c r="D47" i="2"/>
</calcChain>
</file>

<file path=xl/sharedStrings.xml><?xml version="1.0" encoding="utf-8"?>
<sst xmlns="http://schemas.openxmlformats.org/spreadsheetml/2006/main" count="165" uniqueCount="73">
  <si>
    <t>MODÈLE DE TABLEAU DE BORD DE RAPPORT DE PROJET</t>
  </si>
  <si>
    <t>NOM DU PROJET</t>
  </si>
  <si>
    <t>DATE</t>
  </si>
  <si>
    <t>ÉTAT D'AVANCEMENT DU PROJET</t>
  </si>
  <si>
    <t>% TERMINÉ</t>
  </si>
  <si>
    <t>00/00/00</t>
  </si>
  <si>
    <t>CHRONOLOGIE DES TÂCHES</t>
  </si>
  <si>
    <t>DONNÉES DU TABLEAU DE BORD</t>
  </si>
  <si>
    <t>TABLE DES TÂCHES</t>
  </si>
  <si>
    <t>NOM DE LA TÂCHE</t>
  </si>
  <si>
    <t>AFFECTÉ À</t>
  </si>
  <si>
    <t>COMMENCER 
DATE</t>
  </si>
  <si>
    <t>FIN 
DATE</t>
  </si>
  <si>
    <t>DURÉE 
en jours</t>
  </si>
  <si>
    <t>STATUT</t>
  </si>
  <si>
    <t>PRIORITÉ</t>
  </si>
  <si>
    <t>COMMENTAIRES</t>
  </si>
  <si>
    <t>Set réunion de lancement</t>
  </si>
  <si>
    <t>Complet</t>
  </si>
  <si>
    <t>Haut</t>
  </si>
  <si>
    <t>Non démarré</t>
  </si>
  <si>
    <t>Convenir d'objectifs</t>
  </si>
  <si>
    <t>Douleur moyenne</t>
  </si>
  <si>
    <t>En cours</t>
  </si>
  <si>
    <t>Reqs détaillés.</t>
  </si>
  <si>
    <t>Bas</t>
  </si>
  <si>
    <t>Reqs matériels.</t>
  </si>
  <si>
    <t>En retard</t>
  </si>
  <si>
    <t>Plan de ressources final</t>
  </si>
  <si>
    <t>En attente</t>
  </si>
  <si>
    <t>Dotation</t>
  </si>
  <si>
    <t>Exigences techniques.</t>
  </si>
  <si>
    <t>Test</t>
  </si>
  <si>
    <t>Développement terminé</t>
  </si>
  <si>
    <t>Configuration matérielle.</t>
  </si>
  <si>
    <t>Test du système</t>
  </si>
  <si>
    <t>Lancer</t>
  </si>
  <si>
    <t>ÉTAT DE LA TÂCHE %</t>
  </si>
  <si>
    <t>BUDGET</t>
  </si>
  <si>
    <t>COMPTER</t>
  </si>
  <si>
    <t>%</t>
  </si>
  <si>
    <t>PLANIFIÉ</t>
  </si>
  <si>
    <t>RÉEL</t>
  </si>
  <si>
    <t>TOTAL</t>
  </si>
  <si>
    <t>PRIORITÉ DE LA TÂCHE %</t>
  </si>
  <si>
    <t>ARTICLES EN ATTENTE</t>
  </si>
  <si>
    <t>Décisions</t>
  </si>
  <si>
    <t>Actions</t>
  </si>
  <si>
    <t xml:space="preserve">Demandes de modification </t>
  </si>
  <si>
    <t>CLIQUEZ ICI POUR CRÉER DANS SMARTSHEET</t>
  </si>
  <si>
    <t xml:space="preserve">Entrez DASHBOARD DATA dans les tables commençant à la ligne 8.  Les graphiques du tableau de bord seront automatiquement remplis.  </t>
  </si>
  <si>
    <t>Tâche 1</t>
  </si>
  <si>
    <t>Tâche 2</t>
  </si>
  <si>
    <t>Tâche 3</t>
  </si>
  <si>
    <t>Tâche 4</t>
  </si>
  <si>
    <t>Tâche 5</t>
  </si>
  <si>
    <t>Tâche 6</t>
  </si>
  <si>
    <t>Tâche 7</t>
  </si>
  <si>
    <t>Tâche 8</t>
  </si>
  <si>
    <t>Tâche 9</t>
  </si>
  <si>
    <t>Tâche 10</t>
  </si>
  <si>
    <t>Tâche 11</t>
  </si>
  <si>
    <t>Tâche 12</t>
  </si>
  <si>
    <t>Tâche 13</t>
  </si>
  <si>
    <t>Tâche 14</t>
  </si>
  <si>
    <t>Tâche 15</t>
  </si>
  <si>
    <t>Tâche 16</t>
  </si>
  <si>
    <t>Tâche 17</t>
  </si>
  <si>
    <t>Tâche 18</t>
  </si>
  <si>
    <t>Tâche 19</t>
  </si>
  <si>
    <t>Tâche 20</t>
  </si>
  <si>
    <t>remplit automatiquement</t>
  </si>
  <si>
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</si>
</sst>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/yy;@"/>
    <numFmt numFmtId="166" formatCode="mm/dd"/>
    <numFmt numFmtId="167" formatCode="yyyy\-mm\-dd"/>
  </numFmts>
  <fonts count="1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sz val="12"/>
      <color theme="10"/>
      <name val="Calibri"/>
      <family val="2"/>
      <scheme val="minor"/>
    </font>
    <font>
      <sz val="22"/>
      <color rgb="FFFFFFFF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D32"/>
        <bgColor rgb="FF00BD32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72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4" applyFont="1" applyBorder="1" applyAlignment="1">
      <alignment horizontal="left" vertical="center" wrapText="1" indent="2"/>
    </xf>
    <xf numFmtId="0" fontId="7" fillId="0" borderId="0" xfId="4" applyFont="1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3" fillId="9" borderId="1" xfId="0" applyFont="1" applyFill="1" applyBorder="1" applyAlignment="1">
      <alignment horizontal="left" vertical="center" wrapText="1" indent="1"/>
    </xf>
    <xf numFmtId="0" fontId="4" fillId="10" borderId="1" xfId="0" applyFont="1" applyFill="1" applyBorder="1" applyAlignment="1">
      <alignment horizontal="left" vertical="center" wrapText="1" indent="1" readingOrder="1"/>
    </xf>
    <xf numFmtId="0" fontId="4" fillId="11" borderId="1" xfId="0" applyFont="1" applyFill="1" applyBorder="1" applyAlignment="1">
      <alignment horizontal="left" vertical="center" wrapText="1" indent="1" readingOrder="1"/>
    </xf>
    <xf numFmtId="0" fontId="3" fillId="0" borderId="0" xfId="0" applyFont="1" applyAlignment="1">
      <alignment horizontal="left" vertical="center" indent="1"/>
    </xf>
    <xf numFmtId="0" fontId="3" fillId="2" borderId="0" xfId="0" applyFont="1" applyFill="1" applyAlignment="1">
      <alignment vertical="center" wrapText="1"/>
    </xf>
    <xf numFmtId="0" fontId="10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 vertical="center" wrapText="1"/>
    </xf>
    <xf numFmtId="10" fontId="10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1" fillId="2" borderId="5" xfId="0" applyFont="1" applyFill="1" applyBorder="1" applyAlignment="1">
      <alignment horizontal="left" vertical="center" indent="1"/>
    </xf>
    <xf numFmtId="0" fontId="11" fillId="2" borderId="6" xfId="0" applyFont="1" applyFill="1" applyBorder="1" applyAlignment="1">
      <alignment vertical="center"/>
    </xf>
    <xf numFmtId="0" fontId="11" fillId="2" borderId="7" xfId="0" applyFont="1" applyFill="1" applyBorder="1" applyAlignment="1">
      <alignment vertical="center"/>
    </xf>
    <xf numFmtId="165" fontId="11" fillId="2" borderId="4" xfId="0" applyNumberFormat="1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9" fontId="11" fillId="2" borderId="4" xfId="0" applyNumberFormat="1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3" fillId="6" borderId="3" xfId="0" applyFont="1" applyFill="1" applyBorder="1" applyAlignment="1">
      <alignment horizontal="left" vertical="center" wrapText="1" indent="1"/>
    </xf>
    <xf numFmtId="0" fontId="4" fillId="2" borderId="3" xfId="0" applyFont="1" applyFill="1" applyBorder="1" applyAlignment="1">
      <alignment horizontal="left" vertical="center" wrapText="1" indent="1" readingOrder="1"/>
    </xf>
    <xf numFmtId="0" fontId="3" fillId="0" borderId="3" xfId="0" applyFont="1" applyBorder="1" applyAlignment="1">
      <alignment horizontal="left" vertical="center" wrapText="1" indent="1"/>
    </xf>
    <xf numFmtId="0" fontId="3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6" fontId="3" fillId="5" borderId="1" xfId="0" applyNumberFormat="1" applyFont="1" applyFill="1" applyBorder="1" applyAlignment="1">
      <alignment horizontal="center" vertical="center" wrapText="1"/>
    </xf>
    <xf numFmtId="1" fontId="3" fillId="6" borderId="1" xfId="0" applyNumberFormat="1" applyFont="1" applyFill="1" applyBorder="1" applyAlignment="1">
      <alignment horizontal="center" vertical="center" wrapText="1"/>
    </xf>
    <xf numFmtId="166" fontId="4" fillId="5" borderId="1" xfId="0" applyNumberFormat="1" applyFont="1" applyFill="1" applyBorder="1" applyAlignment="1">
      <alignment horizontal="center" vertical="center" wrapText="1" readingOrder="1"/>
    </xf>
    <xf numFmtId="0" fontId="9" fillId="0" borderId="0" xfId="0" applyFont="1" applyAlignment="1">
      <alignment horizontal="right" vertical="center" indent="1"/>
    </xf>
    <xf numFmtId="3" fontId="3" fillId="0" borderId="1" xfId="0" applyNumberFormat="1" applyFont="1" applyBorder="1" applyAlignment="1">
      <alignment horizontal="left" vertical="center" indent="1"/>
    </xf>
    <xf numFmtId="3" fontId="3" fillId="0" borderId="4" xfId="0" applyNumberFormat="1" applyFont="1" applyBorder="1" applyAlignment="1">
      <alignment horizontal="left" vertical="center" indent="1"/>
    </xf>
    <xf numFmtId="0" fontId="3" fillId="12" borderId="1" xfId="0" applyFont="1" applyFill="1" applyBorder="1" applyAlignment="1">
      <alignment horizontal="left" vertical="center" indent="1"/>
    </xf>
    <xf numFmtId="0" fontId="3" fillId="8" borderId="4" xfId="0" applyFont="1" applyFill="1" applyBorder="1" applyAlignment="1">
      <alignment horizontal="left" vertical="center" indent="1"/>
    </xf>
    <xf numFmtId="0" fontId="3" fillId="0" borderId="4" xfId="0" applyFont="1" applyBorder="1" applyAlignment="1">
      <alignment horizontal="left" vertical="center" wrapText="1" indent="1"/>
    </xf>
    <xf numFmtId="1" fontId="3" fillId="5" borderId="1" xfId="0" applyNumberFormat="1" applyFont="1" applyFill="1" applyBorder="1" applyAlignment="1">
      <alignment horizontal="center" vertical="center"/>
    </xf>
    <xf numFmtId="9" fontId="3" fillId="5" borderId="1" xfId="0" applyNumberFormat="1" applyFont="1" applyFill="1" applyBorder="1" applyAlignment="1">
      <alignment horizontal="center" vertical="center"/>
    </xf>
    <xf numFmtId="1" fontId="3" fillId="5" borderId="4" xfId="0" applyNumberFormat="1" applyFont="1" applyFill="1" applyBorder="1" applyAlignment="1">
      <alignment horizontal="center" vertical="center"/>
    </xf>
    <xf numFmtId="9" fontId="3" fillId="5" borderId="4" xfId="0" applyNumberFormat="1" applyFont="1" applyFill="1" applyBorder="1" applyAlignment="1">
      <alignment horizontal="center" vertical="center"/>
    </xf>
    <xf numFmtId="1" fontId="9" fillId="13" borderId="8" xfId="0" applyNumberFormat="1" applyFont="1" applyFill="1" applyBorder="1" applyAlignment="1">
      <alignment horizontal="center" vertical="center"/>
    </xf>
    <xf numFmtId="9" fontId="9" fillId="13" borderId="8" xfId="0" applyNumberFormat="1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left" vertical="center" indent="1"/>
    </xf>
    <xf numFmtId="0" fontId="3" fillId="13" borderId="1" xfId="0" applyFont="1" applyFill="1" applyBorder="1" applyAlignment="1">
      <alignment horizontal="center" vertical="center"/>
    </xf>
    <xf numFmtId="0" fontId="11" fillId="2" borderId="0" xfId="0" applyFont="1" applyFill="1" applyAlignment="1">
      <alignment vertical="center"/>
    </xf>
    <xf numFmtId="165" fontId="11" fillId="2" borderId="0" xfId="0" applyNumberFormat="1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9" fontId="11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left" vertical="center" indent="1"/>
    </xf>
    <xf numFmtId="0" fontId="12" fillId="2" borderId="0" xfId="0" applyFont="1" applyFill="1" applyAlignment="1">
      <alignment vertical="center"/>
    </xf>
    <xf numFmtId="0" fontId="3" fillId="8" borderId="1" xfId="0" applyFont="1" applyFill="1" applyBorder="1" applyAlignment="1">
      <alignment horizontal="left" vertical="center" indent="1"/>
    </xf>
    <xf numFmtId="0" fontId="3" fillId="11" borderId="1" xfId="0" applyFont="1" applyFill="1" applyBorder="1" applyAlignment="1">
      <alignment horizontal="left" vertical="center" indent="1"/>
    </xf>
    <xf numFmtId="0" fontId="3" fillId="14" borderId="1" xfId="0" applyFont="1" applyFill="1" applyBorder="1" applyAlignment="1">
      <alignment horizontal="left" vertical="center" indent="1"/>
    </xf>
    <xf numFmtId="0" fontId="3" fillId="2" borderId="0" xfId="0" applyFont="1" applyFill="1" applyAlignment="1">
      <alignment horizontal="left" wrapText="1" indent="1"/>
    </xf>
    <xf numFmtId="0" fontId="5" fillId="2" borderId="0" xfId="0" applyFont="1" applyFill="1" applyAlignment="1">
      <alignment vertical="center"/>
    </xf>
    <xf numFmtId="167" fontId="3" fillId="5" borderId="1" xfId="0" applyNumberFormat="1" applyFont="1" applyFill="1" applyBorder="1" applyAlignment="1">
      <alignment horizontal="center" vertical="center" wrapText="1"/>
    </xf>
    <xf numFmtId="167" fontId="4" fillId="5" borderId="1" xfId="0" applyNumberFormat="1" applyFont="1" applyFill="1" applyBorder="1" applyAlignment="1">
      <alignment horizontal="center" vertical="center" wrapText="1" readingOrder="1"/>
    </xf>
    <xf numFmtId="0" fontId="16" fillId="15" borderId="0" xfId="4" applyFont="1" applyFill="1" applyAlignment="1">
      <alignment horizontal="center" vertical="center"/>
    </xf>
    <xf numFmtId="0" fontId="3" fillId="0" borderId="0" xfId="0" applyFont="1" applyAlignment="1">
      <alignment wrapText="1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AE2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'au de bord du rapport de projet'!$D$10</c:f>
              <c:strCache>
                <c:ptCount val="1"/>
                <c:pt idx="0">
                  <c:v>COMMENCER 
DATE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'au de bord du rapport de projet'!$B$11:$B$22</c:f>
              <c:strCache>
                <c:ptCount val="12"/>
                <c:pt idx="0">
                  <c:v>Set réunion de lancement</c:v>
                </c:pt>
                <c:pt idx="1">
                  <c:v>Convenir d'objectifs</c:v>
                </c:pt>
                <c:pt idx="2">
                  <c:v>Reqs détaillés.</c:v>
                </c:pt>
                <c:pt idx="3">
                  <c:v>Reqs matériels.</c:v>
                </c:pt>
                <c:pt idx="4">
                  <c:v>Plan de ressources final</c:v>
                </c:pt>
                <c:pt idx="5">
                  <c:v>Dotation</c:v>
                </c:pt>
                <c:pt idx="6">
                  <c:v>Exigences techniques.</c:v>
                </c:pt>
                <c:pt idx="7">
                  <c:v>Test</c:v>
                </c:pt>
                <c:pt idx="8">
                  <c:v>Développement terminé</c:v>
                </c:pt>
                <c:pt idx="9">
                  <c:v>Configuration matérielle.</c:v>
                </c:pt>
                <c:pt idx="10">
                  <c:v>Test du système</c:v>
                </c:pt>
                <c:pt idx="11">
                  <c:v>Lancer</c:v>
                </c:pt>
              </c:strCache>
            </c:strRef>
          </c:cat>
          <c:val>
            <c:numRef>
              <c:f>'au de bord du rapport de projet'!$D$11:$D$22</c:f>
              <c:numCache>
                <c:formatCode>yyyy\-mm\-dd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A-0F45-A3CB-2258F1DDD62F}"/>
            </c:ext>
          </c:extLst>
        </c:ser>
        <c:ser>
          <c:idx val="1"/>
          <c:order val="1"/>
          <c:tx>
            <c:strRef>
              <c:f>'au de bord du rapport de projet'!$F$10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8AA-0F45-A3CB-2258F1DDD62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8AA-0F45-A3CB-2258F1DDD62F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08AA-0F45-A3CB-2258F1DDD62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08AA-0F45-A3CB-2258F1DDD62F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8AA-0F45-A3CB-2258F1DDD62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8AA-0F45-A3CB-2258F1DDD62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8AA-0F45-A3CB-2258F1DDD62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8AA-0F45-A3CB-2258F1DDD62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8AA-0F45-A3CB-2258F1DDD62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alpha val="79000"/>
                  <a:lumMod val="60000"/>
                  <a:lumOff val="40000"/>
                </a:schemeClr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8AA-0F45-A3CB-2258F1DDD62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alpha val="79000"/>
                  <a:lumMod val="60000"/>
                  <a:lumOff val="40000"/>
                </a:schemeClr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08AA-0F45-A3CB-2258F1DDD62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alpha val="79000"/>
                  <a:lumMod val="60000"/>
                  <a:lumOff val="40000"/>
                </a:schemeClr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08AA-0F45-A3CB-2258F1DDD62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alpha val="79000"/>
                  <a:lumMod val="60000"/>
                  <a:lumOff val="40000"/>
                </a:schemeClr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08AA-0F45-A3CB-2258F1DDD62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alpha val="79000"/>
                  <a:lumMod val="60000"/>
                  <a:lumOff val="40000"/>
                </a:schemeClr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08AA-0F45-A3CB-2258F1DDD62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08AA-0F45-A3CB-2258F1DDD62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08AA-0F45-A3CB-2258F1DDD62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2-08AA-0F45-A3CB-2258F1DDD62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4-08AA-0F45-A3CB-2258F1DDD62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6-08AA-0F45-A3CB-2258F1DDD62F}"/>
              </c:ext>
            </c:extLst>
          </c:dPt>
          <c:cat>
            <c:strRef>
              <c:f>'au de bord du rapport de projet'!$B$11:$B$22</c:f>
              <c:strCache>
                <c:ptCount val="12"/>
                <c:pt idx="0">
                  <c:v>Set réunion de lancement</c:v>
                </c:pt>
                <c:pt idx="1">
                  <c:v>Convenir d'objectifs</c:v>
                </c:pt>
                <c:pt idx="2">
                  <c:v>Reqs détaillés.</c:v>
                </c:pt>
                <c:pt idx="3">
                  <c:v>Reqs matériels.</c:v>
                </c:pt>
                <c:pt idx="4">
                  <c:v>Plan de ressources final</c:v>
                </c:pt>
                <c:pt idx="5">
                  <c:v>Dotation</c:v>
                </c:pt>
                <c:pt idx="6">
                  <c:v>Exigences techniques.</c:v>
                </c:pt>
                <c:pt idx="7">
                  <c:v>Test</c:v>
                </c:pt>
                <c:pt idx="8">
                  <c:v>Développement terminé</c:v>
                </c:pt>
                <c:pt idx="9">
                  <c:v>Configuration matérielle.</c:v>
                </c:pt>
                <c:pt idx="10">
                  <c:v>Test du système</c:v>
                </c:pt>
                <c:pt idx="11">
                  <c:v>Lancer</c:v>
                </c:pt>
              </c:strCache>
            </c:strRef>
          </c:cat>
          <c:val>
            <c:numRef>
              <c:f>'au de bord du rapport de projet'!$F$11:$F$22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08AA-0F45-A3CB-2258F1DDD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yyyy\-mm\-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1849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PRIORITÉ DE LA TÂCHE %</a:t>
            </a: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ln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2E8-ED4A-B5A7-1D90EE909D77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2E8-ED4A-B5A7-1D90EE909D77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2E8-ED4A-B5A7-1D90EE909D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2E8-ED4A-B5A7-1D90EE909D77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2E8-ED4A-B5A7-1D90EE909D77}"/>
              </c:ext>
            </c:extLst>
          </c:dPt>
          <c:dLbls>
            <c:spPr>
              <a:noFill/>
              <a:ln>
                <a:noFill/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'bord du rapport de projet BLANK'!$B$43:$B$46</c:f>
              <c:strCache>
                <c:ptCount val="3"/>
                <c:pt idx="0">
                  <c:v>Haut</c:v>
                </c:pt>
                <c:pt idx="1">
                  <c:v>Douleur moyenne</c:v>
                </c:pt>
                <c:pt idx="2">
                  <c:v>Bas</c:v>
                </c:pt>
              </c:strCache>
            </c:strRef>
          </c:cat>
          <c:val>
            <c:numRef>
              <c:f>'bord du rapport de projet BLANK'!$C$43:$C$46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E8-ED4A-B5A7-1D90EE909D77}"/>
            </c:ext>
          </c:extLst>
        </c:ser>
        <c:ser>
          <c:idx val="1"/>
          <c:order val="1"/>
          <c:spPr>
            <a:ln>
              <a:prstDash val="solid"/>
            </a:ln>
          </c:spPr>
          <c:dPt>
            <c:idx val="0"/>
            <c:bubble3D val="0"/>
            <c:spPr>
              <a:solidFill>
                <a:srgbClr val="81D6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32E8-ED4A-B5A7-1D90EE909D77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32E8-ED4A-B5A7-1D90EE909D77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32E8-ED4A-B5A7-1D90EE909D7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32E8-ED4A-B5A7-1D90EE909D77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32E8-ED4A-B5A7-1D90EE909D77}"/>
              </c:ext>
            </c:extLst>
          </c:dPt>
          <c:dLbls>
            <c:spPr>
              <a:noFill/>
              <a:ln>
                <a:noFill/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'bord du rapport de projet BLANK'!$B$43:$B$46</c:f>
              <c:strCache>
                <c:ptCount val="3"/>
                <c:pt idx="0">
                  <c:v>Haut</c:v>
                </c:pt>
                <c:pt idx="1">
                  <c:v>Douleur moyenne</c:v>
                </c:pt>
                <c:pt idx="2">
                  <c:v>Bas</c:v>
                </c:pt>
              </c:strCache>
            </c:strRef>
          </c:cat>
          <c:val>
            <c:numRef>
              <c:f>'bord du rapport de projet BLANK'!$C$43:$C$46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2E8-ED4A-B5A7-1D90EE909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ÉTAT DE LA TÂCHE %</a:t>
            </a: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ln>
              <a:prstDash val="solid"/>
            </a:ln>
          </c:spPr>
          <c:dPt>
            <c:idx val="0"/>
            <c:bubble3D val="0"/>
            <c:spPr>
              <a:solidFill>
                <a:srgbClr val="81D6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42-5247-B2DB-56A6607AF7C5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42-5247-B2DB-56A6607AF7C5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C42-5247-B2DB-56A6607AF7C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C42-5247-B2DB-56A6607AF7C5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C42-5247-B2DB-56A6607AF7C5}"/>
              </c:ext>
            </c:extLst>
          </c:dPt>
          <c:dLbls>
            <c:spPr>
              <a:noFill/>
              <a:ln>
                <a:noFill/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'au de bord du rapport de projet'!$B$26:$B$30</c:f>
              <c:strCache>
                <c:ptCount val="5"/>
                <c:pt idx="0">
                  <c:v>Non démarré</c:v>
                </c:pt>
                <c:pt idx="1">
                  <c:v>En cours</c:v>
                </c:pt>
                <c:pt idx="2">
                  <c:v>Complet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'au de bord du rapport de projet'!$C$26:$C$30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C42-5247-B2DB-56A6607AF7C5}"/>
            </c:ext>
          </c:extLst>
        </c:ser>
        <c:ser>
          <c:idx val="1"/>
          <c:order val="1"/>
          <c:spPr>
            <a:ln>
              <a:prstDash val="solid"/>
            </a:ln>
          </c:spPr>
          <c:dPt>
            <c:idx val="0"/>
            <c:bubble3D val="0"/>
            <c:spPr>
              <a:solidFill>
                <a:srgbClr val="81D6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C42-5247-B2DB-56A6607AF7C5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C42-5247-B2DB-56A6607AF7C5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C42-5247-B2DB-56A6607AF7C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C42-5247-B2DB-56A6607AF7C5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C42-5247-B2DB-56A6607AF7C5}"/>
              </c:ext>
            </c:extLst>
          </c:dPt>
          <c:dLbls>
            <c:spPr>
              <a:noFill/>
              <a:ln>
                <a:noFill/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'au de bord du rapport de projet'!$B$26:$B$30</c:f>
              <c:strCache>
                <c:ptCount val="5"/>
                <c:pt idx="0">
                  <c:v>Non démarré</c:v>
                </c:pt>
                <c:pt idx="1">
                  <c:v>En cours</c:v>
                </c:pt>
                <c:pt idx="2">
                  <c:v>Complet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'au de bord du rapport de projet'!$C$26:$C$30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C42-5247-B2DB-56A6607AF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BUDGET</a:t>
            </a:r>
          </a:p>
          <a:p>
            <a:pPr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59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spPr>
            <a:ln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/>
                  </a:gs>
                </a:gsLst>
                <a:lin ang="0" scaled="0"/>
              </a:gra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A-E140-95DF-031AC04B1D8B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A-E140-95DF-031AC04B1D8B}"/>
              </c:ext>
            </c:extLst>
          </c:dPt>
          <c:cat>
            <c:strRef>
              <c:f>'au de bord du rapport de projet'!$F$25:$F$26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'au de bord du rapport de projet'!$G$25:$G$26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7A-E140-95DF-031AC04B1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ru-RU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ru-RU"/>
          </a:p>
        </c:txPr>
        <c:crossAx val="74175232"/>
        <c:crosses val="autoZero"/>
        <c:crossBetween val="between"/>
        <c:majorUnit val="10000"/>
        <c:minorUnit val="5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ARTICLES EN ATTENTE</a:t>
            </a:r>
            <a:endParaRPr lang="en-US" baseline="0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  <a:ln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A0-E047-914F-2766A27BF499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A0-E047-914F-2766A27BF49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A0-E047-914F-2766A27BF499}"/>
              </c:ext>
            </c:extLst>
          </c:dPt>
          <c:cat>
            <c:strRef>
              <c:f>'au de bord du rapport de projet'!$F$34:$F$36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'au de bord du rapport de projet'!$G$34:$G$36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A0-E047-914F-2766A27BF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ru-RU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ru-RU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PRIORITÉ DE LA TÂCHE %</a:t>
            </a: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ln>
              <a:prstDash val="solid"/>
            </a:ln>
          </c:spPr>
          <c:dPt>
            <c:idx val="0"/>
            <c:bubble3D val="0"/>
            <c:spPr>
              <a:solidFill>
                <a:srgbClr val="FF000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5-8145-AA37-80C7DF1E5369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E95-8145-AA37-80C7DF1E5369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E95-8145-AA37-80C7DF1E53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E95-8145-AA37-80C7DF1E5369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E95-8145-AA37-80C7DF1E5369}"/>
              </c:ext>
            </c:extLst>
          </c:dPt>
          <c:dLbls>
            <c:spPr>
              <a:noFill/>
              <a:ln>
                <a:noFill/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'au de bord du rapport de projet'!$B$35:$B$38</c:f>
              <c:strCache>
                <c:ptCount val="3"/>
                <c:pt idx="0">
                  <c:v>Haut</c:v>
                </c:pt>
                <c:pt idx="1">
                  <c:v>Douleur moyenne</c:v>
                </c:pt>
                <c:pt idx="2">
                  <c:v>Bas</c:v>
                </c:pt>
              </c:strCache>
            </c:strRef>
          </c:cat>
          <c:val>
            <c:numRef>
              <c:f>'au de bord du rapport de projet'!$C$35:$C$38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95-8145-AA37-80C7DF1E5369}"/>
            </c:ext>
          </c:extLst>
        </c:ser>
        <c:ser>
          <c:idx val="1"/>
          <c:order val="1"/>
          <c:spPr>
            <a:ln>
              <a:prstDash val="solid"/>
            </a:ln>
          </c:spPr>
          <c:dPt>
            <c:idx val="0"/>
            <c:bubble3D val="0"/>
            <c:spPr>
              <a:solidFill>
                <a:srgbClr val="81D6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7E95-8145-AA37-80C7DF1E5369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E95-8145-AA37-80C7DF1E5369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7E95-8145-AA37-80C7DF1E53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7E95-8145-AA37-80C7DF1E5369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7E95-8145-AA37-80C7DF1E5369}"/>
              </c:ext>
            </c:extLst>
          </c:dPt>
          <c:dLbls>
            <c:spPr>
              <a:noFill/>
              <a:ln>
                <a:noFill/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'au de bord du rapport de projet'!$B$35:$B$38</c:f>
              <c:strCache>
                <c:ptCount val="3"/>
                <c:pt idx="0">
                  <c:v>Haut</c:v>
                </c:pt>
                <c:pt idx="1">
                  <c:v>Douleur moyenne</c:v>
                </c:pt>
                <c:pt idx="2">
                  <c:v>Bas</c:v>
                </c:pt>
              </c:strCache>
            </c:strRef>
          </c:cat>
          <c:val>
            <c:numRef>
              <c:f>'au de bord du rapport de projet'!$C$35:$C$38</c:f>
              <c:numCache>
                <c:formatCode>0</c:formatCode>
                <c:ptCount val="4"/>
                <c:pt idx="0">
                  <c:v>7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E95-8145-AA37-80C7DF1E5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'bord du rapport de projet BLANK'!$D$10</c:f>
              <c:strCache>
                <c:ptCount val="1"/>
                <c:pt idx="0">
                  <c:v>COMMENCER 
DATE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'bord du rapport de projet BLANK'!$B$11:$B$30</c:f>
              <c:strCache>
                <c:ptCount val="20"/>
                <c:pt idx="0">
                  <c:v>Tâche 1</c:v>
                </c:pt>
                <c:pt idx="1">
                  <c:v>Tâche 2</c:v>
                </c:pt>
                <c:pt idx="2">
                  <c:v>Tâche 3</c:v>
                </c:pt>
                <c:pt idx="3">
                  <c:v>Tâche 4</c:v>
                </c:pt>
                <c:pt idx="4">
                  <c:v>Tâche 5</c:v>
                </c:pt>
                <c:pt idx="5">
                  <c:v>Tâche 6</c:v>
                </c:pt>
                <c:pt idx="6">
                  <c:v>Tâche 7</c:v>
                </c:pt>
                <c:pt idx="7">
                  <c:v>Tâche 8</c:v>
                </c:pt>
                <c:pt idx="8">
                  <c:v>Tâche 9</c:v>
                </c:pt>
                <c:pt idx="9">
                  <c:v>Tâche 10</c:v>
                </c:pt>
                <c:pt idx="10">
                  <c:v>Tâche 11</c:v>
                </c:pt>
                <c:pt idx="11">
                  <c:v>Tâche 12</c:v>
                </c:pt>
                <c:pt idx="12">
                  <c:v>Tâche 13</c:v>
                </c:pt>
                <c:pt idx="13">
                  <c:v>Tâche 14</c:v>
                </c:pt>
                <c:pt idx="14">
                  <c:v>Tâche 15</c:v>
                </c:pt>
                <c:pt idx="15">
                  <c:v>Tâche 16</c:v>
                </c:pt>
                <c:pt idx="16">
                  <c:v>Tâche 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'bord du rapport de projet BLANK'!$D$11:$D$30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D4CB-4E4D-A2B8-DD05FCFA2070}"/>
            </c:ext>
          </c:extLst>
        </c:ser>
        <c:ser>
          <c:idx val="1"/>
          <c:order val="1"/>
          <c:tx>
            <c:strRef>
              <c:f>'bord du rapport de projet BLANK'!$F$10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D4CB-4E4D-A2B8-DD05FCFA2070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D4CB-4E4D-A2B8-DD05FCFA2070}"/>
              </c:ext>
            </c:extLst>
          </c:dPt>
          <c:dPt>
            <c:idx val="2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D4CB-4E4D-A2B8-DD05FCFA2070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D4CB-4E4D-A2B8-DD05FCFA2070}"/>
              </c:ext>
            </c:extLst>
          </c:dPt>
          <c:dPt>
            <c:idx val="4"/>
            <c:invertIfNegative val="0"/>
            <c:bubble3D val="0"/>
            <c:spPr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D4CB-4E4D-A2B8-DD05FCFA2070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D4CB-4E4D-A2B8-DD05FCFA2070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D4CB-4E4D-A2B8-DD05FCFA2070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D4CB-4E4D-A2B8-DD05FCFA2070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D4CB-4E4D-A2B8-DD05FCFA207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alpha val="79000"/>
                  <a:lumMod val="60000"/>
                  <a:lumOff val="40000"/>
                </a:schemeClr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D4CB-4E4D-A2B8-DD05FCFA207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alpha val="79000"/>
                  <a:lumMod val="60000"/>
                  <a:lumOff val="40000"/>
                </a:schemeClr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D4CB-4E4D-A2B8-DD05FCFA207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alpha val="79000"/>
                  <a:lumMod val="60000"/>
                  <a:lumOff val="40000"/>
                </a:schemeClr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D4CB-4E4D-A2B8-DD05FCFA207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alpha val="79000"/>
                  <a:lumMod val="60000"/>
                  <a:lumOff val="40000"/>
                </a:schemeClr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D4CB-4E4D-A2B8-DD05FCFA207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alpha val="79000"/>
                  <a:lumMod val="60000"/>
                  <a:lumOff val="40000"/>
                </a:schemeClr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D4CB-4E4D-A2B8-DD05FCFA2070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D4CB-4E4D-A2B8-DD05FCFA2070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D4CB-4E4D-A2B8-DD05FCFA2070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2-D4CB-4E4D-A2B8-DD05FCFA2070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4-D4CB-4E4D-A2B8-DD05FCFA2070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6-D4CB-4E4D-A2B8-DD05FCFA2070}"/>
              </c:ext>
            </c:extLst>
          </c:dPt>
          <c:cat>
            <c:strRef>
              <c:f>'bord du rapport de projet BLANK'!$B$11:$B$30</c:f>
              <c:strCache>
                <c:ptCount val="20"/>
                <c:pt idx="0">
                  <c:v>Tâche 1</c:v>
                </c:pt>
                <c:pt idx="1">
                  <c:v>Tâche 2</c:v>
                </c:pt>
                <c:pt idx="2">
                  <c:v>Tâche 3</c:v>
                </c:pt>
                <c:pt idx="3">
                  <c:v>Tâche 4</c:v>
                </c:pt>
                <c:pt idx="4">
                  <c:v>Tâche 5</c:v>
                </c:pt>
                <c:pt idx="5">
                  <c:v>Tâche 6</c:v>
                </c:pt>
                <c:pt idx="6">
                  <c:v>Tâche 7</c:v>
                </c:pt>
                <c:pt idx="7">
                  <c:v>Tâche 8</c:v>
                </c:pt>
                <c:pt idx="8">
                  <c:v>Tâche 9</c:v>
                </c:pt>
                <c:pt idx="9">
                  <c:v>Tâche 10</c:v>
                </c:pt>
                <c:pt idx="10">
                  <c:v>Tâche 11</c:v>
                </c:pt>
                <c:pt idx="11">
                  <c:v>Tâche 12</c:v>
                </c:pt>
                <c:pt idx="12">
                  <c:v>Tâche 13</c:v>
                </c:pt>
                <c:pt idx="13">
                  <c:v>Tâche 14</c:v>
                </c:pt>
                <c:pt idx="14">
                  <c:v>Tâche 15</c:v>
                </c:pt>
                <c:pt idx="15">
                  <c:v>Tâche 16</c:v>
                </c:pt>
                <c:pt idx="16">
                  <c:v>Tâche 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'bord du rapport de projet BLANK'!$F$11:$F$30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D4CB-4E4D-A2B8-DD05FCFA2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18496"/>
        <c:crosses val="autoZero"/>
        <c:crossBetween val="between"/>
        <c:majorUnit val="5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ÉTAT DE LA TÂCHE %</a:t>
            </a: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spPr>
            <a:ln>
              <a:prstDash val="solid"/>
            </a:ln>
          </c:spPr>
          <c:dPt>
            <c:idx val="0"/>
            <c:bubble3D val="0"/>
            <c:spPr>
              <a:solidFill>
                <a:srgbClr val="81D6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33-0C44-85A8-33D4D487D2E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733-0C44-85A8-33D4D487D2E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733-0C44-85A8-33D4D487D2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733-0C44-85A8-33D4D487D2E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733-0C44-85A8-33D4D487D2EA}"/>
              </c:ext>
            </c:extLst>
          </c:dPt>
          <c:dLbls>
            <c:spPr>
              <a:noFill/>
              <a:ln>
                <a:noFill/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'bord du rapport de projet BLANK'!$B$34:$B$38</c:f>
              <c:strCache>
                <c:ptCount val="5"/>
                <c:pt idx="0">
                  <c:v>Non démarré</c:v>
                </c:pt>
                <c:pt idx="1">
                  <c:v>En cours</c:v>
                </c:pt>
                <c:pt idx="2">
                  <c:v>Complet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'bord du rapport de projet BLANK'!$C$34:$C$38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33-0C44-85A8-33D4D487D2EA}"/>
            </c:ext>
          </c:extLst>
        </c:ser>
        <c:ser>
          <c:idx val="1"/>
          <c:order val="1"/>
          <c:spPr>
            <a:ln>
              <a:prstDash val="solid"/>
            </a:ln>
          </c:spPr>
          <c:dPt>
            <c:idx val="0"/>
            <c:bubble3D val="0"/>
            <c:spPr>
              <a:solidFill>
                <a:srgbClr val="81D6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733-0C44-85A8-33D4D487D2E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A733-0C44-85A8-33D4D487D2E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A733-0C44-85A8-33D4D487D2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A733-0C44-85A8-33D4D487D2E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A733-0C44-85A8-33D4D487D2EA}"/>
              </c:ext>
            </c:extLst>
          </c:dPt>
          <c:dLbls>
            <c:spPr>
              <a:noFill/>
              <a:ln>
                <a:noFill/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'bord du rapport de projet BLANK'!$B$34:$B$38</c:f>
              <c:strCache>
                <c:ptCount val="5"/>
                <c:pt idx="0">
                  <c:v>Non démarré</c:v>
                </c:pt>
                <c:pt idx="1">
                  <c:v>En cours</c:v>
                </c:pt>
                <c:pt idx="2">
                  <c:v>Complet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'bord du rapport de projet BLANK'!$C$34:$C$38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733-0C44-85A8-33D4D487D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BUDGET</a:t>
            </a:r>
          </a:p>
          <a:p>
            <a:pPr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59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spPr>
            <a:ln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/>
                  </a:gs>
                </a:gsLst>
                <a:lin ang="0" scaled="0"/>
              </a:gra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C2-8740-BF34-8D27C279A9D9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AC2-8740-BF34-8D27C279A9D9}"/>
              </c:ext>
            </c:extLst>
          </c:dPt>
          <c:cat>
            <c:strRef>
              <c:f>'bord du rapport de projet BLANK'!$F$33:$F$34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'bord du rapport de projet BLANK'!$G$33:$G$34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C2-8740-BF34-8D27C279A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ru-RU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ru-RU"/>
          </a:p>
        </c:txPr>
        <c:crossAx val="74175232"/>
        <c:crosses val="autoZero"/>
        <c:crossBetween val="between"/>
        <c:majorUnit val="10000"/>
        <c:minorUnit val="50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ARTICLES EN ATTENTE</a:t>
            </a:r>
            <a:endParaRPr lang="en-US" baseline="0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  <a:ln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DF-9242-889B-39D824AFE36C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DF-9242-889B-39D824AFE36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DF-9242-889B-39D824AFE36C}"/>
              </c:ext>
            </c:extLst>
          </c:dPt>
          <c:cat>
            <c:strRef>
              <c:f>'bord du rapport de projet BLANK'!$F$42:$F$44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'bord du rapport de projet BLANK'!$G$42:$G$44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DF-9242-889B-39D824AFE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ru-RU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ru-RU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1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177800</xdr:colOff>
      <xdr:row>4</xdr:row>
      <xdr:rowOff>38100</xdr:rowOff>
    </xdr:from>
    <xdr:to>
      <xdr:col>14</xdr:col>
      <xdr:colOff>368300</xdr:colOff>
      <xdr:row>4</xdr:row>
      <xdr:rowOff>3708400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4808200" y="1816100"/>
          <a:ext cx="2908300" cy="3670300"/>
          <a:chOff x="16992600" y="7112000"/>
          <a:chExt cx="2908300" cy="3670300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  <a:ln>
            <a:prstDash val="solid"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158&amp;utm_language=FR&amp;utm_source=integrated+content&amp;utm_campaign=/project-report-templates&amp;utm_medium=ic+project+report+dashboard+17158+0+fr&amp;lpa=ic+project+report+dashboard+17158+0+fr&amp;lx=aYf7K2kMaKALvWovhVtmDgBAgeTPLDIL8TQRu558b7w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 activeCell="B41" sqref="B41:I41"/>
    </sheetView>
  </sheetViews>
  <sheetFormatPr baseColWidth="10" defaultColWidth="11" defaultRowHeight="13" x14ac:dyDescent="0.15"/>
  <cols>
    <col min="1" max="1" width="3.33203125" style="7" customWidth="1"/>
    <col min="2" max="2" width="35.83203125" style="7" customWidth="1"/>
    <col min="3" max="3" width="20.83203125" style="7" customWidth="1"/>
    <col min="4" max="5" width="10.83203125" style="7" customWidth="1"/>
    <col min="6" max="6" width="17.83203125" style="7" customWidth="1"/>
    <col min="7" max="8" width="20.83203125" style="7" customWidth="1"/>
    <col min="9" max="9" width="50.83203125" style="7" customWidth="1"/>
    <col min="10" max="10" width="3.33203125" style="7" customWidth="1"/>
    <col min="11" max="11" width="12.83203125" style="7" customWidth="1"/>
    <col min="12" max="12" width="3.33203125" style="7" customWidth="1"/>
    <col min="13" max="13" width="12.83203125" style="7" customWidth="1"/>
    <col min="14" max="14" width="3.33203125" style="7" customWidth="1"/>
    <col min="15" max="17" width="11" style="7" customWidth="1"/>
    <col min="18" max="18" width="9" style="7" customWidth="1"/>
    <col min="19" max="19" width="11" style="7" customWidth="1"/>
    <col min="20" max="16384" width="11" style="7"/>
  </cols>
  <sheetData>
    <row r="1" spans="1:258" ht="45" customHeight="1" x14ac:dyDescent="0.15">
      <c r="A1" s="1"/>
      <c r="B1" s="67" t="s">
        <v>0</v>
      </c>
      <c r="J1" s="1"/>
      <c r="L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5" customHeight="1" x14ac:dyDescent="0.2">
      <c r="A2" s="19"/>
      <c r="B2" s="20" t="s">
        <v>1</v>
      </c>
      <c r="C2" s="21"/>
      <c r="D2" s="20"/>
      <c r="E2" s="20"/>
      <c r="F2" s="22" t="s">
        <v>2</v>
      </c>
      <c r="G2" s="23" t="s">
        <v>3</v>
      </c>
      <c r="H2" s="22" t="s">
        <v>4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" customHeight="1" thickBot="1" x14ac:dyDescent="0.2">
      <c r="A3" s="1"/>
      <c r="B3" s="25"/>
      <c r="C3" s="26"/>
      <c r="D3" s="26"/>
      <c r="E3" s="27"/>
      <c r="F3" s="28" t="s">
        <v>5</v>
      </c>
      <c r="G3" s="29"/>
      <c r="H3" s="30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61" t="s">
        <v>6</v>
      </c>
      <c r="C4" s="57"/>
      <c r="D4" s="57"/>
      <c r="E4" s="57"/>
      <c r="F4" s="58"/>
      <c r="G4" s="59"/>
      <c r="H4" s="6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33" t="s">
        <v>7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32" t="s">
        <v>8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" customHeight="1" x14ac:dyDescent="0.2">
      <c r="A10" s="10"/>
      <c r="B10" s="14" t="s">
        <v>9</v>
      </c>
      <c r="C10" s="14" t="s">
        <v>10</v>
      </c>
      <c r="D10" s="38" t="s">
        <v>11</v>
      </c>
      <c r="E10" s="38" t="s">
        <v>12</v>
      </c>
      <c r="F10" s="39" t="s">
        <v>13</v>
      </c>
      <c r="G10" s="14" t="s">
        <v>14</v>
      </c>
      <c r="H10" s="14" t="s">
        <v>15</v>
      </c>
      <c r="I10" s="14" t="s">
        <v>16</v>
      </c>
      <c r="J10" s="10"/>
      <c r="K10" s="14" t="s">
        <v>14</v>
      </c>
      <c r="L10" s="10"/>
      <c r="M10" s="14" t="s">
        <v>15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" customHeight="1" x14ac:dyDescent="0.2">
      <c r="A11" s="8"/>
      <c r="B11" s="3" t="s">
        <v>17</v>
      </c>
      <c r="C11" s="2"/>
      <c r="D11" s="68">
        <v>45293</v>
      </c>
      <c r="E11" s="68">
        <v>45299</v>
      </c>
      <c r="F11" s="41">
        <f t="shared" ref="F11:F22" si="0">IF(D11=0,0,E11-D11)</f>
        <v>6</v>
      </c>
      <c r="G11" s="2" t="s">
        <v>18</v>
      </c>
      <c r="H11" s="2" t="s">
        <v>19</v>
      </c>
      <c r="I11" s="2"/>
      <c r="K11" s="31" t="s">
        <v>20</v>
      </c>
      <c r="L11" s="8"/>
      <c r="M11" s="15" t="s">
        <v>19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" customHeight="1" x14ac:dyDescent="0.2">
      <c r="A12" s="8"/>
      <c r="B12" s="3" t="s">
        <v>21</v>
      </c>
      <c r="C12" s="4"/>
      <c r="D12" s="69">
        <v>45295</v>
      </c>
      <c r="E12" s="69">
        <v>45302</v>
      </c>
      <c r="F12" s="41">
        <f t="shared" si="0"/>
        <v>7</v>
      </c>
      <c r="G12" s="3" t="s">
        <v>18</v>
      </c>
      <c r="H12" s="3" t="s">
        <v>22</v>
      </c>
      <c r="I12" s="2"/>
      <c r="K12" s="3" t="s">
        <v>23</v>
      </c>
      <c r="L12" s="8"/>
      <c r="M12" s="16" t="s">
        <v>22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" customHeight="1" x14ac:dyDescent="0.2">
      <c r="A13" s="8"/>
      <c r="B13" s="3" t="s">
        <v>24</v>
      </c>
      <c r="C13" s="4"/>
      <c r="D13" s="69">
        <v>45298</v>
      </c>
      <c r="E13" s="69">
        <v>45302</v>
      </c>
      <c r="F13" s="41">
        <f t="shared" si="0"/>
        <v>4</v>
      </c>
      <c r="G13" s="3" t="s">
        <v>18</v>
      </c>
      <c r="H13" s="3" t="s">
        <v>25</v>
      </c>
      <c r="I13" s="2"/>
      <c r="K13" s="3" t="s">
        <v>18</v>
      </c>
      <c r="L13" s="8"/>
      <c r="M13" s="17" t="s">
        <v>25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" customHeight="1" x14ac:dyDescent="0.2">
      <c r="A14" s="8"/>
      <c r="B14" s="3" t="s">
        <v>26</v>
      </c>
      <c r="C14" s="12"/>
      <c r="D14" s="69">
        <v>45301</v>
      </c>
      <c r="E14" s="69">
        <v>45306</v>
      </c>
      <c r="F14" s="41">
        <f t="shared" si="0"/>
        <v>5</v>
      </c>
      <c r="G14" s="3" t="s">
        <v>18</v>
      </c>
      <c r="H14" s="3" t="s">
        <v>25</v>
      </c>
      <c r="I14" s="2"/>
      <c r="K14" s="12" t="s">
        <v>27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" customHeight="1" x14ac:dyDescent="0.15">
      <c r="A15" s="8"/>
      <c r="B15" s="3" t="s">
        <v>28</v>
      </c>
      <c r="C15" s="4"/>
      <c r="D15" s="69">
        <v>45304</v>
      </c>
      <c r="E15" s="69">
        <v>45311</v>
      </c>
      <c r="F15" s="41">
        <f t="shared" si="0"/>
        <v>7</v>
      </c>
      <c r="G15" s="3" t="s">
        <v>18</v>
      </c>
      <c r="H15" s="3" t="s">
        <v>25</v>
      </c>
      <c r="I15" s="2"/>
      <c r="J15" s="8"/>
      <c r="K15" s="12" t="s">
        <v>29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" customHeight="1" x14ac:dyDescent="0.15">
      <c r="A16" s="8"/>
      <c r="B16" s="3" t="s">
        <v>30</v>
      </c>
      <c r="C16" s="4"/>
      <c r="D16" s="69">
        <v>45307</v>
      </c>
      <c r="E16" s="69">
        <v>45320</v>
      </c>
      <c r="F16" s="41">
        <f t="shared" si="0"/>
        <v>13</v>
      </c>
      <c r="G16" s="3" t="s">
        <v>27</v>
      </c>
      <c r="H16" s="3" t="s">
        <v>19</v>
      </c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" customHeight="1" x14ac:dyDescent="0.15">
      <c r="A17" s="8"/>
      <c r="B17" s="3" t="s">
        <v>31</v>
      </c>
      <c r="C17" s="13"/>
      <c r="D17" s="69">
        <v>45310</v>
      </c>
      <c r="E17" s="68">
        <v>45323</v>
      </c>
      <c r="F17" s="41">
        <f t="shared" si="0"/>
        <v>13</v>
      </c>
      <c r="G17" s="3" t="s">
        <v>23</v>
      </c>
      <c r="H17" s="3" t="s">
        <v>19</v>
      </c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" customHeight="1" x14ac:dyDescent="0.15">
      <c r="A18" s="8"/>
      <c r="B18" s="3" t="s">
        <v>32</v>
      </c>
      <c r="C18" s="13"/>
      <c r="D18" s="69">
        <v>45313</v>
      </c>
      <c r="E18" s="68">
        <v>45331</v>
      </c>
      <c r="F18" s="41">
        <f t="shared" si="0"/>
        <v>18</v>
      </c>
      <c r="G18" s="3" t="s">
        <v>23</v>
      </c>
      <c r="H18" s="3" t="s">
        <v>19</v>
      </c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" customHeight="1" x14ac:dyDescent="0.15">
      <c r="A19" s="8"/>
      <c r="B19" s="3" t="s">
        <v>33</v>
      </c>
      <c r="C19" s="13"/>
      <c r="D19" s="69">
        <v>45316</v>
      </c>
      <c r="E19" s="68">
        <v>45327</v>
      </c>
      <c r="F19" s="41">
        <f t="shared" si="0"/>
        <v>11</v>
      </c>
      <c r="G19" s="3" t="s">
        <v>23</v>
      </c>
      <c r="H19" s="3" t="s">
        <v>19</v>
      </c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" customHeight="1" x14ac:dyDescent="0.15">
      <c r="A20" s="8"/>
      <c r="B20" s="3" t="s">
        <v>34</v>
      </c>
      <c r="C20" s="13"/>
      <c r="D20" s="69">
        <v>45319</v>
      </c>
      <c r="E20" s="68">
        <v>45328</v>
      </c>
      <c r="F20" s="41">
        <f t="shared" si="0"/>
        <v>9</v>
      </c>
      <c r="G20" s="3" t="s">
        <v>29</v>
      </c>
      <c r="H20" s="3" t="s">
        <v>19</v>
      </c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" customHeight="1" x14ac:dyDescent="0.15">
      <c r="A21" s="8"/>
      <c r="B21" s="3" t="s">
        <v>35</v>
      </c>
      <c r="C21" s="13"/>
      <c r="D21" s="69">
        <v>45322</v>
      </c>
      <c r="E21" s="68">
        <v>45324</v>
      </c>
      <c r="F21" s="41">
        <f t="shared" si="0"/>
        <v>2</v>
      </c>
      <c r="G21" s="3" t="s">
        <v>20</v>
      </c>
      <c r="H21" s="3" t="s">
        <v>19</v>
      </c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" customHeight="1" x14ac:dyDescent="0.15">
      <c r="A22" s="8"/>
      <c r="B22" s="3" t="s">
        <v>36</v>
      </c>
      <c r="C22" s="13"/>
      <c r="D22" s="69">
        <v>45326</v>
      </c>
      <c r="E22" s="68">
        <v>45334</v>
      </c>
      <c r="F22" s="41">
        <f t="shared" si="0"/>
        <v>8</v>
      </c>
      <c r="G22" s="3" t="s">
        <v>20</v>
      </c>
      <c r="H22" s="3" t="s">
        <v>22</v>
      </c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 x14ac:dyDescent="0.15">
      <c r="A24" s="1"/>
      <c r="B24" s="32" t="s">
        <v>37</v>
      </c>
      <c r="C24" s="1"/>
      <c r="D24" s="1"/>
      <c r="E24" s="1"/>
      <c r="F24" s="32" t="s">
        <v>38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8" customFormat="1" ht="23" customHeight="1" x14ac:dyDescent="0.2">
      <c r="B25" s="55" t="s">
        <v>14</v>
      </c>
      <c r="C25" s="56" t="s">
        <v>39</v>
      </c>
      <c r="D25" s="56" t="s">
        <v>40</v>
      </c>
      <c r="F25" s="46" t="s">
        <v>41</v>
      </c>
      <c r="G25" s="44">
        <v>80000</v>
      </c>
    </row>
    <row r="26" spans="1:258" s="18" customFormat="1" ht="23" customHeight="1" thickBot="1" x14ac:dyDescent="0.25">
      <c r="B26" s="34" t="s">
        <v>20</v>
      </c>
      <c r="C26" s="49">
        <f>COUNTIF(G11:G22, "Non démarré")</f>
        <v>2</v>
      </c>
      <c r="D26" s="50">
        <f>IFERROR(C26/C31,"")</f>
        <v>0.16666666666666666</v>
      </c>
      <c r="F26" s="47" t="s">
        <v>42</v>
      </c>
      <c r="G26" s="45">
        <v>50000</v>
      </c>
    </row>
    <row r="27" spans="1:258" s="18" customFormat="1" ht="23" customHeight="1" x14ac:dyDescent="0.2">
      <c r="B27" s="3" t="s">
        <v>23</v>
      </c>
      <c r="C27" s="49">
        <f>COUNTIF(G11:G22, "En cours")</f>
        <v>3</v>
      </c>
      <c r="D27" s="50">
        <f>IFERROR(C27/C31,"")</f>
        <v>0.25</v>
      </c>
    </row>
    <row r="28" spans="1:258" s="18" customFormat="1" ht="23" customHeight="1" x14ac:dyDescent="0.2">
      <c r="B28" s="35" t="s">
        <v>18</v>
      </c>
      <c r="C28" s="49">
        <f>COUNTIF(G11:G22, "Complet")</f>
        <v>5</v>
      </c>
      <c r="D28" s="50">
        <f>IFERROR(C28/C31,"")</f>
        <v>0.41666666666666669</v>
      </c>
    </row>
    <row r="29" spans="1:258" s="18" customFormat="1" ht="23" customHeight="1" x14ac:dyDescent="0.2">
      <c r="B29" s="36" t="s">
        <v>27</v>
      </c>
      <c r="C29" s="49">
        <f>COUNTIF(G11:G22, "En retard")</f>
        <v>1</v>
      </c>
      <c r="D29" s="50">
        <f>IFERROR(C29/C31,"")</f>
        <v>8.3333333333333329E-2</v>
      </c>
    </row>
    <row r="30" spans="1:258" s="18" customFormat="1" ht="23" customHeight="1" thickBot="1" x14ac:dyDescent="0.25">
      <c r="B30" s="37" t="s">
        <v>29</v>
      </c>
      <c r="C30" s="51">
        <f>COUNTIF(G11:G22, "En attente")</f>
        <v>1</v>
      </c>
      <c r="D30" s="52">
        <f>IFERROR(C30/C31,"")</f>
        <v>8.3333333333333329E-2</v>
      </c>
    </row>
    <row r="31" spans="1:258" s="18" customFormat="1" ht="23" customHeight="1" x14ac:dyDescent="0.2">
      <c r="B31" s="43" t="s">
        <v>43</v>
      </c>
      <c r="C31" s="53">
        <f>SUM(C26:C30)</f>
        <v>12</v>
      </c>
      <c r="D31" s="54">
        <f>SUM(D26:D30)</f>
        <v>1</v>
      </c>
    </row>
    <row r="32" spans="1:258" s="18" customFormat="1" x14ac:dyDescent="0.2"/>
    <row r="33" spans="1:258" ht="25" customHeight="1" x14ac:dyDescent="0.15">
      <c r="A33" s="1"/>
      <c r="B33" s="32" t="s">
        <v>44</v>
      </c>
      <c r="C33" s="1"/>
      <c r="D33" s="1"/>
      <c r="E33" s="1"/>
      <c r="F33" s="62" t="s">
        <v>45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8" customFormat="1" ht="23" customHeight="1" x14ac:dyDescent="0.2">
      <c r="B34" s="55" t="s">
        <v>15</v>
      </c>
      <c r="C34" s="56" t="s">
        <v>39</v>
      </c>
      <c r="D34" s="56" t="s">
        <v>40</v>
      </c>
      <c r="F34" s="64" t="s">
        <v>46</v>
      </c>
      <c r="G34" s="44">
        <v>5</v>
      </c>
    </row>
    <row r="35" spans="1:258" s="18" customFormat="1" ht="23" customHeight="1" x14ac:dyDescent="0.2">
      <c r="B35" s="15" t="s">
        <v>19</v>
      </c>
      <c r="C35" s="49">
        <f>COUNTIF(H11:H22, "Haut")</f>
        <v>7</v>
      </c>
      <c r="D35" s="50">
        <f>IFERROR(C35/C39,"")</f>
        <v>0.58333333333333337</v>
      </c>
      <c r="F35" s="63" t="s">
        <v>47</v>
      </c>
      <c r="G35" s="44">
        <v>2</v>
      </c>
    </row>
    <row r="36" spans="1:258" s="18" customFormat="1" ht="23" customHeight="1" x14ac:dyDescent="0.2">
      <c r="B36" s="16" t="s">
        <v>22</v>
      </c>
      <c r="C36" s="49">
        <f>COUNTIF(H11:H22, "Douleur moyenne")</f>
        <v>2</v>
      </c>
      <c r="D36" s="50">
        <f>IFERROR(C36/C39,"")</f>
        <v>0.16666666666666666</v>
      </c>
      <c r="F36" s="65" t="s">
        <v>48</v>
      </c>
      <c r="G36" s="44">
        <v>4</v>
      </c>
    </row>
    <row r="37" spans="1:258" s="18" customFormat="1" ht="23" customHeight="1" x14ac:dyDescent="0.15">
      <c r="B37" s="17" t="s">
        <v>25</v>
      </c>
      <c r="C37" s="49">
        <f>COUNTIF(H11:H22, "Bas")</f>
        <v>3</v>
      </c>
      <c r="D37" s="50">
        <f>IFERROR(C37/C39,"")</f>
        <v>0.25</v>
      </c>
      <c r="F37" s="1"/>
      <c r="G37" s="1"/>
    </row>
    <row r="38" spans="1:258" s="18" customFormat="1" ht="23" customHeight="1" thickBot="1" x14ac:dyDescent="0.2">
      <c r="B38" s="48"/>
      <c r="C38" s="51">
        <f>COUNTIF(H11:H22, "...")</f>
        <v>0</v>
      </c>
      <c r="D38" s="52">
        <f>IFERROR(C38/C39,"")</f>
        <v>0</v>
      </c>
      <c r="F38" s="1"/>
      <c r="G38" s="1"/>
    </row>
    <row r="39" spans="1:258" s="18" customFormat="1" ht="23" customHeight="1" x14ac:dyDescent="0.15">
      <c r="B39" s="43" t="s">
        <v>43</v>
      </c>
      <c r="C39" s="53">
        <f>SUM(C35:C38)</f>
        <v>12</v>
      </c>
      <c r="D39" s="54">
        <f>SUM(D35:D38)</f>
        <v>1</v>
      </c>
      <c r="F39" s="1"/>
      <c r="G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ht="50" customHeight="1" x14ac:dyDescent="0.15">
      <c r="B41" s="70" t="s">
        <v>49</v>
      </c>
      <c r="C41" s="71"/>
      <c r="D41" s="71"/>
      <c r="E41" s="71"/>
      <c r="F41" s="71"/>
      <c r="G41" s="71"/>
      <c r="H41" s="71"/>
      <c r="I41" s="71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1">
    <mergeCell ref="B41:I41"/>
  </mergeCells>
  <conditionalFormatting sqref="B26:B30">
    <cfRule type="containsText" dxfId="39" priority="30" operator="containsText" text="Overdue">
      <formula>NOT(ISERROR(SEARCH("Overdue",B26)))</formula>
    </cfRule>
    <cfRule type="containsText" dxfId="38" priority="31" operator="containsText" text="On Hold">
      <formula>NOT(ISERROR(SEARCH("On Hold",B26)))</formula>
    </cfRule>
    <cfRule type="containsText" dxfId="37" priority="32" operator="containsText" text="Complete">
      <formula>NOT(ISERROR(SEARCH("Complete",B26)))</formula>
    </cfRule>
    <cfRule type="containsText" dxfId="36" priority="33" operator="containsText" text="In Progress">
      <formula>NOT(ISERROR(SEARCH("In Progress",B26)))</formula>
    </cfRule>
    <cfRule type="containsText" dxfId="35" priority="34" operator="containsText" text="Not Started">
      <formula>NOT(ISERROR(SEARCH("Not Started",B26)))</formula>
    </cfRule>
  </conditionalFormatting>
  <conditionalFormatting sqref="B35:B38">
    <cfRule type="containsText" dxfId="34" priority="9" operator="containsText" text="Low">
      <formula>NOT(ISERROR(SEARCH("Low",B35)))</formula>
    </cfRule>
    <cfRule type="containsText" dxfId="33" priority="10" operator="containsText" text="Medium">
      <formula>NOT(ISERROR(SEARCH("Medium",B35)))</formula>
    </cfRule>
    <cfRule type="containsText" dxfId="32" priority="11" operator="containsText" text="High">
      <formula>NOT(ISERROR(SEARCH("High",B35)))</formula>
    </cfRule>
  </conditionalFormatting>
  <conditionalFormatting sqref="K11:K15 G11:G22">
    <cfRule type="containsText" dxfId="31" priority="35" operator="containsText" text="Overdue">
      <formula>NOT(ISERROR(SEARCH("Overdue",G11)))</formula>
    </cfRule>
    <cfRule type="containsText" dxfId="30" priority="55" operator="containsText" text="On Hold">
      <formula>NOT(ISERROR(SEARCH("On Hold",G11)))</formula>
    </cfRule>
    <cfRule type="containsText" dxfId="29" priority="56" operator="containsText" text="Complete">
      <formula>NOT(ISERROR(SEARCH("Complete",G11)))</formula>
    </cfRule>
    <cfRule type="containsText" dxfId="28" priority="57" operator="containsText" text="In Progress">
      <formula>NOT(ISERROR(SEARCH("In Progress",G11)))</formula>
    </cfRule>
    <cfRule type="containsText" dxfId="27" priority="58" operator="containsText" text="Not Started">
      <formula>NOT(ISERROR(SEARCH("Not Started",G11)))</formula>
    </cfRule>
  </conditionalFormatting>
  <conditionalFormatting sqref="M11:M14 H11:H22">
    <cfRule type="containsText" dxfId="26" priority="36" operator="containsText" text="Low">
      <formula>NOT(ISERROR(SEARCH("Low",H11)))</formula>
    </cfRule>
    <cfRule type="containsText" dxfId="25" priority="37" operator="containsText" text="Medium">
      <formula>NOT(ISERROR(SEARCH("Medium",H11)))</formula>
    </cfRule>
    <cfRule type="containsText" dxfId="24" priority="38" operator="containsText" text="High">
      <formula>NOT(ISERROR(SEARCH("High",H11)))</formula>
    </cfRule>
  </conditionalFormatting>
  <dataValidations count="2">
    <dataValidation type="list" showInputMessage="1" showErrorMessage="1" sqref="G11:G22" xr:uid="{00000000-0002-0000-0000-000000000000}">
      <formula1>$K$11:$K$15</formula1>
    </dataValidation>
    <dataValidation type="list" showInputMessage="1" showErrorMessage="1" sqref="H11:H22" xr:uid="{00000000-0002-0000-0000-000001000000}">
      <formula1>$M$11:$M$14</formula1>
    </dataValidation>
  </dataValidations>
  <hyperlinks>
    <hyperlink ref="B41" r:id="rId1" xr:uid="{00000000-0004-0000-0000-000000000000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V1023"/>
  <sheetViews>
    <sheetView showGridLines="0" workbookViewId="0">
      <pane ySplit="1" topLeftCell="A2" activePane="bottomLeft" state="frozen"/>
      <selection pane="bottomLeft" activeCell="I3" sqref="I3"/>
    </sheetView>
  </sheetViews>
  <sheetFormatPr baseColWidth="10" defaultColWidth="11" defaultRowHeight="13" x14ac:dyDescent="0.15"/>
  <cols>
    <col min="1" max="1" width="3.33203125" style="7" customWidth="1"/>
    <col min="2" max="2" width="35.83203125" style="7" customWidth="1"/>
    <col min="3" max="3" width="20.83203125" style="7" customWidth="1"/>
    <col min="4" max="5" width="10.83203125" style="7" customWidth="1"/>
    <col min="6" max="6" width="17.83203125" style="7" customWidth="1"/>
    <col min="7" max="8" width="20.83203125" style="7" customWidth="1"/>
    <col min="9" max="9" width="50.83203125" style="7" customWidth="1"/>
    <col min="10" max="10" width="3.33203125" style="7" customWidth="1"/>
    <col min="11" max="11" width="12.83203125" style="7" customWidth="1"/>
    <col min="12" max="12" width="3.33203125" style="7" customWidth="1"/>
    <col min="13" max="13" width="12.83203125" style="7" customWidth="1"/>
    <col min="14" max="14" width="3.33203125" style="7" customWidth="1"/>
    <col min="15" max="17" width="11" style="7" customWidth="1"/>
    <col min="18" max="18" width="9" style="7" customWidth="1"/>
    <col min="19" max="19" width="11" style="7" customWidth="1"/>
    <col min="20" max="16384" width="11" style="7"/>
  </cols>
  <sheetData>
    <row r="1" spans="1:258" ht="45" customHeight="1" x14ac:dyDescent="0.15">
      <c r="A1" s="1"/>
      <c r="B1" s="67" t="s">
        <v>0</v>
      </c>
      <c r="J1" s="1"/>
      <c r="L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4" customFormat="1" ht="25" customHeight="1" x14ac:dyDescent="0.2">
      <c r="A2" s="19"/>
      <c r="B2" s="20" t="s">
        <v>1</v>
      </c>
      <c r="C2" s="21"/>
      <c r="D2" s="20"/>
      <c r="E2" s="20"/>
      <c r="F2" s="22" t="s">
        <v>2</v>
      </c>
      <c r="G2" s="23" t="s">
        <v>3</v>
      </c>
      <c r="H2" s="22" t="s">
        <v>4</v>
      </c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</row>
    <row r="3" spans="1:258" ht="35" customHeight="1" thickBot="1" x14ac:dyDescent="0.2">
      <c r="A3" s="1"/>
      <c r="B3" s="25"/>
      <c r="C3" s="26"/>
      <c r="D3" s="26"/>
      <c r="E3" s="27"/>
      <c r="F3" s="28" t="s">
        <v>5</v>
      </c>
      <c r="G3" s="29"/>
      <c r="H3" s="30">
        <v>1</v>
      </c>
      <c r="I3" s="66" t="s">
        <v>50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61" t="s">
        <v>6</v>
      </c>
      <c r="C4" s="57"/>
      <c r="D4" s="57"/>
      <c r="E4" s="57"/>
      <c r="F4" s="58"/>
      <c r="G4" s="59"/>
      <c r="H4" s="6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33" t="s">
        <v>7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32" t="s">
        <v>8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1" customFormat="1" ht="35" customHeight="1" x14ac:dyDescent="0.2">
      <c r="A10" s="10"/>
      <c r="B10" s="14" t="s">
        <v>9</v>
      </c>
      <c r="C10" s="14" t="s">
        <v>10</v>
      </c>
      <c r="D10" s="38" t="s">
        <v>11</v>
      </c>
      <c r="E10" s="38" t="s">
        <v>12</v>
      </c>
      <c r="F10" s="39" t="s">
        <v>13</v>
      </c>
      <c r="G10" s="14" t="s">
        <v>14</v>
      </c>
      <c r="H10" s="14" t="s">
        <v>15</v>
      </c>
      <c r="I10" s="14" t="s">
        <v>16</v>
      </c>
      <c r="J10" s="10"/>
      <c r="K10" s="14" t="s">
        <v>14</v>
      </c>
      <c r="L10" s="10"/>
      <c r="M10" s="14" t="s">
        <v>15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</row>
    <row r="11" spans="1:258" s="9" customFormat="1" ht="23" customHeight="1" x14ac:dyDescent="0.2">
      <c r="A11" s="8"/>
      <c r="B11" s="3" t="s">
        <v>51</v>
      </c>
      <c r="C11" s="2"/>
      <c r="D11" s="40"/>
      <c r="E11" s="40"/>
      <c r="F11" s="41">
        <f t="shared" ref="F11:F30" si="0">IF(D11=0,0,E11-D11)</f>
        <v>0</v>
      </c>
      <c r="G11" s="2"/>
      <c r="H11" s="2"/>
      <c r="I11" s="2"/>
      <c r="K11" s="31" t="s">
        <v>20</v>
      </c>
      <c r="L11" s="8"/>
      <c r="M11" s="15" t="s">
        <v>19</v>
      </c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3" customHeight="1" x14ac:dyDescent="0.2">
      <c r="A12" s="8"/>
      <c r="B12" s="3" t="s">
        <v>52</v>
      </c>
      <c r="C12" s="4"/>
      <c r="D12" s="42"/>
      <c r="E12" s="42"/>
      <c r="F12" s="41">
        <f t="shared" si="0"/>
        <v>0</v>
      </c>
      <c r="G12" s="3"/>
      <c r="H12" s="3"/>
      <c r="I12" s="2"/>
      <c r="K12" s="3" t="s">
        <v>23</v>
      </c>
      <c r="L12" s="8"/>
      <c r="M12" s="16" t="s">
        <v>22</v>
      </c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3" customHeight="1" x14ac:dyDescent="0.2">
      <c r="A13" s="8"/>
      <c r="B13" s="3" t="s">
        <v>53</v>
      </c>
      <c r="C13" s="4"/>
      <c r="D13" s="42"/>
      <c r="E13" s="42"/>
      <c r="F13" s="41">
        <f t="shared" si="0"/>
        <v>0</v>
      </c>
      <c r="G13" s="3"/>
      <c r="H13" s="3"/>
      <c r="I13" s="2"/>
      <c r="K13" s="3" t="s">
        <v>18</v>
      </c>
      <c r="L13" s="8"/>
      <c r="M13" s="17" t="s">
        <v>25</v>
      </c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3" customHeight="1" x14ac:dyDescent="0.2">
      <c r="A14" s="8"/>
      <c r="B14" s="3" t="s">
        <v>54</v>
      </c>
      <c r="C14" s="12"/>
      <c r="D14" s="42"/>
      <c r="E14" s="42"/>
      <c r="F14" s="41">
        <f t="shared" si="0"/>
        <v>0</v>
      </c>
      <c r="G14" s="3"/>
      <c r="H14" s="3"/>
      <c r="I14" s="2"/>
      <c r="K14" s="12" t="s">
        <v>27</v>
      </c>
      <c r="L14" s="8"/>
      <c r="M14" s="12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3" customHeight="1" x14ac:dyDescent="0.15">
      <c r="A15" s="8"/>
      <c r="B15" s="3" t="s">
        <v>55</v>
      </c>
      <c r="C15" s="4"/>
      <c r="D15" s="42"/>
      <c r="E15" s="42"/>
      <c r="F15" s="41">
        <f t="shared" si="0"/>
        <v>0</v>
      </c>
      <c r="G15" s="3"/>
      <c r="H15" s="3"/>
      <c r="I15" s="2"/>
      <c r="J15" s="8"/>
      <c r="K15" s="12" t="s">
        <v>29</v>
      </c>
      <c r="L15" s="8"/>
      <c r="M15" s="1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3" customHeight="1" x14ac:dyDescent="0.15">
      <c r="A16" s="8"/>
      <c r="B16" s="3" t="s">
        <v>56</v>
      </c>
      <c r="C16" s="4"/>
      <c r="D16" s="42"/>
      <c r="E16" s="42"/>
      <c r="F16" s="41">
        <f t="shared" si="0"/>
        <v>0</v>
      </c>
      <c r="G16" s="3"/>
      <c r="H16" s="3"/>
      <c r="I16" s="2"/>
      <c r="J16" s="8"/>
      <c r="K16" s="1"/>
      <c r="L16" s="8"/>
      <c r="M16" s="1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3" customHeight="1" x14ac:dyDescent="0.15">
      <c r="A17" s="8"/>
      <c r="B17" s="3" t="s">
        <v>57</v>
      </c>
      <c r="C17" s="13"/>
      <c r="D17" s="42"/>
      <c r="E17" s="40"/>
      <c r="F17" s="41">
        <f t="shared" si="0"/>
        <v>0</v>
      </c>
      <c r="G17" s="3"/>
      <c r="H17" s="3"/>
      <c r="I17" s="2"/>
      <c r="J17" s="8"/>
      <c r="K17" s="1"/>
      <c r="L17" s="8"/>
      <c r="M17" s="1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3" customHeight="1" x14ac:dyDescent="0.15">
      <c r="A18" s="8"/>
      <c r="B18" s="3" t="s">
        <v>58</v>
      </c>
      <c r="C18" s="13"/>
      <c r="D18" s="42"/>
      <c r="E18" s="40"/>
      <c r="F18" s="41">
        <f t="shared" si="0"/>
        <v>0</v>
      </c>
      <c r="G18" s="3"/>
      <c r="H18" s="3"/>
      <c r="I18" s="2"/>
      <c r="J18" s="8"/>
      <c r="K18" s="1"/>
      <c r="L18" s="8"/>
      <c r="M18" s="1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3" customHeight="1" x14ac:dyDescent="0.15">
      <c r="A19" s="8"/>
      <c r="B19" s="3" t="s">
        <v>59</v>
      </c>
      <c r="C19" s="13"/>
      <c r="D19" s="42"/>
      <c r="E19" s="40"/>
      <c r="F19" s="41">
        <f t="shared" si="0"/>
        <v>0</v>
      </c>
      <c r="G19" s="3"/>
      <c r="H19" s="3"/>
      <c r="I19" s="2"/>
      <c r="J19" s="8"/>
      <c r="K19" s="1"/>
      <c r="L19" s="8"/>
      <c r="M19" s="1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3" customHeight="1" x14ac:dyDescent="0.15">
      <c r="A20" s="8"/>
      <c r="B20" s="3" t="s">
        <v>60</v>
      </c>
      <c r="C20" s="13"/>
      <c r="D20" s="42"/>
      <c r="E20" s="40"/>
      <c r="F20" s="41">
        <f t="shared" si="0"/>
        <v>0</v>
      </c>
      <c r="G20" s="3"/>
      <c r="H20" s="3"/>
      <c r="I20" s="2"/>
      <c r="J20" s="8"/>
      <c r="K20" s="1"/>
      <c r="L20" s="8"/>
      <c r="M20" s="1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3" customHeight="1" x14ac:dyDescent="0.15">
      <c r="A21" s="8"/>
      <c r="B21" s="3" t="s">
        <v>61</v>
      </c>
      <c r="C21" s="13"/>
      <c r="D21" s="42"/>
      <c r="E21" s="40"/>
      <c r="F21" s="41">
        <f t="shared" si="0"/>
        <v>0</v>
      </c>
      <c r="G21" s="3"/>
      <c r="H21" s="3"/>
      <c r="I21" s="2"/>
      <c r="J21" s="8"/>
      <c r="K21" s="1"/>
      <c r="L21" s="8"/>
      <c r="M21" s="1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3" customHeight="1" x14ac:dyDescent="0.15">
      <c r="A22" s="8"/>
      <c r="B22" s="3" t="s">
        <v>62</v>
      </c>
      <c r="C22" s="13"/>
      <c r="D22" s="42"/>
      <c r="E22" s="40"/>
      <c r="F22" s="41">
        <f t="shared" si="0"/>
        <v>0</v>
      </c>
      <c r="G22" s="3"/>
      <c r="H22" s="3"/>
      <c r="I22" s="2"/>
      <c r="J22" s="8"/>
      <c r="K22" s="1"/>
      <c r="L22" s="8"/>
      <c r="M22" s="1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3" customHeight="1" x14ac:dyDescent="0.15">
      <c r="A23" s="8"/>
      <c r="B23" s="3" t="s">
        <v>63</v>
      </c>
      <c r="C23" s="13"/>
      <c r="D23" s="42"/>
      <c r="E23" s="40"/>
      <c r="F23" s="41">
        <f t="shared" si="0"/>
        <v>0</v>
      </c>
      <c r="G23" s="3"/>
      <c r="H23" s="3"/>
      <c r="I23" s="2"/>
      <c r="J23" s="8"/>
      <c r="K23" s="1"/>
      <c r="L23" s="1"/>
      <c r="M23" s="1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3" customHeight="1" x14ac:dyDescent="0.15">
      <c r="A24" s="8"/>
      <c r="B24" s="3" t="s">
        <v>64</v>
      </c>
      <c r="C24" s="13"/>
      <c r="D24" s="42"/>
      <c r="E24" s="40"/>
      <c r="F24" s="41">
        <f t="shared" si="0"/>
        <v>0</v>
      </c>
      <c r="G24" s="3"/>
      <c r="H24" s="3"/>
      <c r="I24" s="2"/>
      <c r="J24" s="8"/>
      <c r="K24" s="1"/>
      <c r="L24" s="1"/>
      <c r="M24" s="1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3" customHeight="1" x14ac:dyDescent="0.15">
      <c r="A25" s="8"/>
      <c r="B25" s="3" t="s">
        <v>65</v>
      </c>
      <c r="C25" s="12"/>
      <c r="D25" s="42"/>
      <c r="E25" s="40"/>
      <c r="F25" s="41">
        <f t="shared" si="0"/>
        <v>0</v>
      </c>
      <c r="G25" s="3"/>
      <c r="H25" s="3"/>
      <c r="I25" s="2"/>
      <c r="J25" s="8"/>
      <c r="K25" s="1"/>
      <c r="L25" s="1"/>
      <c r="M25" s="1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3" customHeight="1" x14ac:dyDescent="0.15">
      <c r="A26" s="8"/>
      <c r="B26" s="3" t="s">
        <v>66</v>
      </c>
      <c r="C26" s="12"/>
      <c r="D26" s="42"/>
      <c r="E26" s="40"/>
      <c r="F26" s="41">
        <f t="shared" si="0"/>
        <v>0</v>
      </c>
      <c r="G26" s="3"/>
      <c r="H26" s="3"/>
      <c r="I26" s="2"/>
      <c r="J26" s="8"/>
      <c r="K26" s="1"/>
      <c r="L26" s="1"/>
      <c r="M26" s="1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3" customHeight="1" x14ac:dyDescent="0.15">
      <c r="A27" s="8"/>
      <c r="B27" s="3" t="s">
        <v>67</v>
      </c>
      <c r="C27" s="12"/>
      <c r="D27" s="42"/>
      <c r="E27" s="40"/>
      <c r="F27" s="41">
        <f t="shared" si="0"/>
        <v>0</v>
      </c>
      <c r="G27" s="3"/>
      <c r="H27" s="3"/>
      <c r="I27" s="2"/>
      <c r="J27" s="8"/>
      <c r="K27" s="1"/>
      <c r="L27" s="1"/>
      <c r="M27" s="1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3" customHeight="1" x14ac:dyDescent="0.15">
      <c r="A28" s="8"/>
      <c r="B28" s="3" t="s">
        <v>68</v>
      </c>
      <c r="C28" s="12"/>
      <c r="D28" s="42"/>
      <c r="E28" s="40"/>
      <c r="F28" s="41">
        <f t="shared" si="0"/>
        <v>0</v>
      </c>
      <c r="G28" s="3"/>
      <c r="H28" s="3"/>
      <c r="I28" s="2"/>
      <c r="J28" s="8"/>
      <c r="K28" s="1"/>
      <c r="L28" s="1"/>
      <c r="M28" s="1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3" customHeight="1" x14ac:dyDescent="0.15">
      <c r="A29" s="8"/>
      <c r="B29" s="3" t="s">
        <v>69</v>
      </c>
      <c r="C29" s="12"/>
      <c r="D29" s="42"/>
      <c r="E29" s="40"/>
      <c r="F29" s="41">
        <f t="shared" si="0"/>
        <v>0</v>
      </c>
      <c r="G29" s="3"/>
      <c r="H29" s="3"/>
      <c r="I29" s="2"/>
      <c r="J29" s="8"/>
      <c r="K29" s="1"/>
      <c r="L29" s="1"/>
      <c r="M29" s="1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3" customHeight="1" x14ac:dyDescent="0.15">
      <c r="A30" s="8"/>
      <c r="B30" s="3" t="s">
        <v>70</v>
      </c>
      <c r="C30" s="12"/>
      <c r="D30" s="42"/>
      <c r="E30" s="40"/>
      <c r="F30" s="41">
        <f t="shared" si="0"/>
        <v>0</v>
      </c>
      <c r="G30" s="3"/>
      <c r="H30" s="3"/>
      <c r="I30" s="2"/>
      <c r="J30" s="8"/>
      <c r="K30" s="1"/>
      <c r="L30" s="1"/>
      <c r="M30" s="1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" customHeight="1" x14ac:dyDescent="0.15">
      <c r="A32" s="1"/>
      <c r="B32" s="32" t="s">
        <v>37</v>
      </c>
      <c r="C32" s="19" t="s">
        <v>71</v>
      </c>
      <c r="D32" s="1"/>
      <c r="E32" s="1"/>
      <c r="F32" s="32" t="s">
        <v>38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8" customFormat="1" ht="23" customHeight="1" x14ac:dyDescent="0.2">
      <c r="B33" s="55" t="s">
        <v>14</v>
      </c>
      <c r="C33" s="56" t="s">
        <v>39</v>
      </c>
      <c r="D33" s="56" t="s">
        <v>40</v>
      </c>
      <c r="F33" s="46" t="s">
        <v>41</v>
      </c>
      <c r="G33" s="44">
        <v>0</v>
      </c>
    </row>
    <row r="34" spans="1:258" s="18" customFormat="1" ht="23" customHeight="1" thickBot="1" x14ac:dyDescent="0.25">
      <c r="B34" s="34" t="s">
        <v>20</v>
      </c>
      <c r="C34" s="49">
        <f>COUNTIF(G11:G30, "Non démarré")</f>
        <v>0</v>
      </c>
      <c r="D34" s="50" t="str">
        <f>IFERROR(C34/C39,"")</f>
        <v/>
      </c>
      <c r="F34" s="47" t="s">
        <v>42</v>
      </c>
      <c r="G34" s="45">
        <v>0</v>
      </c>
    </row>
    <row r="35" spans="1:258" s="18" customFormat="1" ht="23" customHeight="1" x14ac:dyDescent="0.2">
      <c r="B35" s="3" t="s">
        <v>23</v>
      </c>
      <c r="C35" s="49">
        <f>COUNTIF(G11:G30, "En cours")</f>
        <v>0</v>
      </c>
      <c r="D35" s="50" t="str">
        <f>IFERROR(C35/C39,"")</f>
        <v/>
      </c>
    </row>
    <row r="36" spans="1:258" s="18" customFormat="1" ht="23" customHeight="1" x14ac:dyDescent="0.2">
      <c r="B36" s="35" t="s">
        <v>18</v>
      </c>
      <c r="C36" s="49">
        <f>COUNTIF(G11:G30, "Complet")</f>
        <v>0</v>
      </c>
      <c r="D36" s="50" t="str">
        <f>IFERROR(C36/C39,"")</f>
        <v/>
      </c>
    </row>
    <row r="37" spans="1:258" s="18" customFormat="1" ht="23" customHeight="1" x14ac:dyDescent="0.2">
      <c r="B37" s="36" t="s">
        <v>27</v>
      </c>
      <c r="C37" s="49">
        <f>COUNTIF(G11:G30, "En retard")</f>
        <v>0</v>
      </c>
      <c r="D37" s="50" t="str">
        <f>IFERROR(C37/C39,"")</f>
        <v/>
      </c>
    </row>
    <row r="38" spans="1:258" s="18" customFormat="1" ht="23" customHeight="1" thickBot="1" x14ac:dyDescent="0.25">
      <c r="B38" s="37" t="s">
        <v>29</v>
      </c>
      <c r="C38" s="51">
        <f>COUNTIF(G11:G30, "En attente")</f>
        <v>0</v>
      </c>
      <c r="D38" s="52" t="str">
        <f>IFERROR(C38/C39,"")</f>
        <v/>
      </c>
    </row>
    <row r="39" spans="1:258" s="18" customFormat="1" ht="23" customHeight="1" x14ac:dyDescent="0.2">
      <c r="B39" s="43" t="s">
        <v>43</v>
      </c>
      <c r="C39" s="53">
        <f>SUM(C34:C38)</f>
        <v>0</v>
      </c>
      <c r="D39" s="54">
        <f>SUM(D34:D38)</f>
        <v>0</v>
      </c>
    </row>
    <row r="40" spans="1:258" s="18" customFormat="1" x14ac:dyDescent="0.2"/>
    <row r="41" spans="1:258" ht="25" customHeight="1" x14ac:dyDescent="0.15">
      <c r="A41" s="1"/>
      <c r="B41" s="32" t="s">
        <v>44</v>
      </c>
      <c r="C41" s="19" t="s">
        <v>71</v>
      </c>
      <c r="D41" s="1"/>
      <c r="E41" s="1"/>
      <c r="F41" s="62" t="s">
        <v>45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8" customFormat="1" ht="23" customHeight="1" x14ac:dyDescent="0.2">
      <c r="B42" s="55" t="s">
        <v>15</v>
      </c>
      <c r="C42" s="56" t="s">
        <v>39</v>
      </c>
      <c r="D42" s="56" t="s">
        <v>40</v>
      </c>
      <c r="F42" s="64" t="s">
        <v>46</v>
      </c>
      <c r="G42" s="44">
        <v>0</v>
      </c>
    </row>
    <row r="43" spans="1:258" s="18" customFormat="1" ht="23" customHeight="1" x14ac:dyDescent="0.2">
      <c r="B43" s="15" t="s">
        <v>19</v>
      </c>
      <c r="C43" s="49">
        <f>COUNTIF(H11:H30, "Haut")</f>
        <v>0</v>
      </c>
      <c r="D43" s="50" t="str">
        <f>IFERROR(C43/C47,"")</f>
        <v/>
      </c>
      <c r="F43" s="63" t="s">
        <v>47</v>
      </c>
      <c r="G43" s="44">
        <v>0</v>
      </c>
    </row>
    <row r="44" spans="1:258" s="18" customFormat="1" ht="23" customHeight="1" x14ac:dyDescent="0.2">
      <c r="B44" s="16" t="s">
        <v>22</v>
      </c>
      <c r="C44" s="49">
        <f>COUNTIF(H11:H30, "Douleur moyenne")</f>
        <v>0</v>
      </c>
      <c r="D44" s="50" t="str">
        <f>IFERROR(C44/C47,"")</f>
        <v/>
      </c>
      <c r="F44" s="65" t="s">
        <v>48</v>
      </c>
      <c r="G44" s="44">
        <v>0</v>
      </c>
    </row>
    <row r="45" spans="1:258" s="18" customFormat="1" ht="23" customHeight="1" x14ac:dyDescent="0.15">
      <c r="B45" s="17" t="s">
        <v>25</v>
      </c>
      <c r="C45" s="49">
        <f>COUNTIF(H11:H30, "Bas")</f>
        <v>0</v>
      </c>
      <c r="D45" s="50" t="str">
        <f>IFERROR(C45/C47,"")</f>
        <v/>
      </c>
      <c r="F45" s="1"/>
      <c r="G45" s="1"/>
    </row>
    <row r="46" spans="1:258" s="18" customFormat="1" ht="23" customHeight="1" thickBot="1" x14ac:dyDescent="0.2">
      <c r="B46" s="48"/>
      <c r="C46" s="51">
        <f>COUNTIF(H11:H30, "...")</f>
        <v>0</v>
      </c>
      <c r="D46" s="52" t="str">
        <f>IFERROR(C46/C47,"")</f>
        <v/>
      </c>
      <c r="F46" s="1"/>
      <c r="G46" s="1"/>
    </row>
    <row r="47" spans="1:258" s="18" customFormat="1" ht="23" customHeight="1" x14ac:dyDescent="0.15">
      <c r="B47" s="43" t="s">
        <v>43</v>
      </c>
      <c r="C47" s="53">
        <f>SUM(C43:C46)</f>
        <v>0</v>
      </c>
      <c r="D47" s="54">
        <f>SUM(D43:D46)</f>
        <v>0</v>
      </c>
      <c r="F47" s="1"/>
      <c r="G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conditionalFormatting sqref="B34:B38">
    <cfRule type="containsText" dxfId="23" priority="16" operator="containsText" text="Not Started">
      <formula>NOT(ISERROR(SEARCH("Not Started",B34)))</formula>
    </cfRule>
    <cfRule type="containsText" dxfId="22" priority="15" operator="containsText" text="In Progress">
      <formula>NOT(ISERROR(SEARCH("In Progress",B34)))</formula>
    </cfRule>
    <cfRule type="containsText" dxfId="21" priority="14" operator="containsText" text="Complete">
      <formula>NOT(ISERROR(SEARCH("Complete",B34)))</formula>
    </cfRule>
    <cfRule type="containsText" dxfId="20" priority="13" operator="containsText" text="On Hold">
      <formula>NOT(ISERROR(SEARCH("On Hold",B34)))</formula>
    </cfRule>
    <cfRule type="containsText" dxfId="19" priority="12" operator="containsText" text="Overdue">
      <formula>NOT(ISERROR(SEARCH("Overdue",B34)))</formula>
    </cfRule>
  </conditionalFormatting>
  <conditionalFormatting sqref="B43:B46">
    <cfRule type="containsText" dxfId="18" priority="9" operator="containsText" text="Low">
      <formula>NOT(ISERROR(SEARCH("Low",B43)))</formula>
    </cfRule>
    <cfRule type="containsText" dxfId="17" priority="11" operator="containsText" text="High">
      <formula>NOT(ISERROR(SEARCH("High",B43)))</formula>
    </cfRule>
    <cfRule type="containsText" dxfId="16" priority="10" operator="containsText" text="Medium">
      <formula>NOT(ISERROR(SEARCH("Medium",B43)))</formula>
    </cfRule>
  </conditionalFormatting>
  <conditionalFormatting sqref="G11:G30">
    <cfRule type="containsText" dxfId="15" priority="1" operator="containsText" text="Overdue">
      <formula>NOT(ISERROR(SEARCH("Overdue",G11)))</formula>
    </cfRule>
    <cfRule type="containsText" dxfId="14" priority="8" operator="containsText" text="Not Started">
      <formula>NOT(ISERROR(SEARCH("Not Started",G11)))</formula>
    </cfRule>
    <cfRule type="containsText" dxfId="13" priority="7" operator="containsText" text="In Progress">
      <formula>NOT(ISERROR(SEARCH("In Progress",G11)))</formula>
    </cfRule>
    <cfRule type="containsText" dxfId="12" priority="6" operator="containsText" text="Complete">
      <formula>NOT(ISERROR(SEARCH("Complete",G11)))</formula>
    </cfRule>
    <cfRule type="containsText" dxfId="11" priority="5" operator="containsText" text="On Hold">
      <formula>NOT(ISERROR(SEARCH("On Hold",G11)))</formula>
    </cfRule>
  </conditionalFormatting>
  <conditionalFormatting sqref="H11:H30">
    <cfRule type="containsText" dxfId="10" priority="4" operator="containsText" text="High">
      <formula>NOT(ISERROR(SEARCH("High",H11)))</formula>
    </cfRule>
    <cfRule type="containsText" dxfId="9" priority="3" operator="containsText" text="Medium">
      <formula>NOT(ISERROR(SEARCH("Medium",H11)))</formula>
    </cfRule>
    <cfRule type="containsText" dxfId="8" priority="2" operator="containsText" text="Low">
      <formula>NOT(ISERROR(SEARCH("Low",H11)))</formula>
    </cfRule>
  </conditionalFormatting>
  <conditionalFormatting sqref="K11:K15">
    <cfRule type="containsText" dxfId="7" priority="17" operator="containsText" text="Overdue">
      <formula>NOT(ISERROR(SEARCH("Overdue",K11)))</formula>
    </cfRule>
    <cfRule type="containsText" dxfId="6" priority="21" operator="containsText" text="On Hold">
      <formula>NOT(ISERROR(SEARCH("On Hold",K11)))</formula>
    </cfRule>
    <cfRule type="containsText" dxfId="5" priority="22" operator="containsText" text="Complete">
      <formula>NOT(ISERROR(SEARCH("Complete",K11)))</formula>
    </cfRule>
    <cfRule type="containsText" dxfId="4" priority="23" operator="containsText" text="In Progress">
      <formula>NOT(ISERROR(SEARCH("In Progress",K11)))</formula>
    </cfRule>
    <cfRule type="containsText" dxfId="3" priority="24" operator="containsText" text="Not Started">
      <formula>NOT(ISERROR(SEARCH("Not Started",K11)))</formula>
    </cfRule>
  </conditionalFormatting>
  <conditionalFormatting sqref="M11:M14">
    <cfRule type="containsText" dxfId="2" priority="18" operator="containsText" text="Low">
      <formula>NOT(ISERROR(SEARCH("Low",M11)))</formula>
    </cfRule>
    <cfRule type="containsText" dxfId="1" priority="19" operator="containsText" text="Medium">
      <formula>NOT(ISERROR(SEARCH("Medium",M11)))</formula>
    </cfRule>
    <cfRule type="containsText" dxfId="0" priority="20" operator="containsText" text="High">
      <formula>NOT(ISERROR(SEARCH("High",M11)))</formula>
    </cfRule>
  </conditionalFormatting>
  <dataValidations count="2">
    <dataValidation type="list" showInputMessage="1" showErrorMessage="1" sqref="H11:H30" xr:uid="{00000000-0002-0000-0100-000000000000}">
      <formula1>$M$11:$M$14</formula1>
    </dataValidation>
    <dataValidation type="list" showInputMessage="1" showErrorMessage="1" sqref="G11:G30" xr:uid="{00000000-0002-0000-0100-000001000000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C8" sqref="C8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3" width="10.83203125" style="6" customWidth="1"/>
    <col min="4" max="16384" width="10.83203125" style="6"/>
  </cols>
  <sheetData>
    <row r="2" spans="2:2" ht="93" customHeight="1" x14ac:dyDescent="0.2">
      <c r="B2" s="5" t="s">
        <v>72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au de bord du rapport de projet</vt:lpstr>
      <vt:lpstr>bord du rapport de projet BLANK</vt:lpstr>
      <vt:lpstr>-Clause de non-responsabilité-</vt:lpstr>
      <vt:lpstr>'au de bord du rapport de projet'!Print_Area</vt:lpstr>
      <vt:lpstr>'bord du rapport de projet BLANK'!Print_Area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2025-04-02T22:04:11Z</dcterms:modified>
</cp:coreProperties>
</file>