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Batch 6/FR/-pro-forma-financial-statements/"/>
    </mc:Choice>
  </mc:AlternateContent>
  <xr:revisionPtr revIDLastSave="0" documentId="13_ncr:1_{64B111B0-09DE-2644-9A21-F01D07F094BD}" xr6:coauthVersionLast="47" xr6:coauthVersionMax="47" xr10:uidLastSave="{00000000-0000-0000-0000-000000000000}"/>
  <bookViews>
    <workbookView xWindow="0" yWindow="780" windowWidth="34200" windowHeight="21360" xr2:uid="{00000000-000D-0000-FFFF-FFFF00000000}"/>
  </bookViews>
  <sheets>
    <sheet name="Exemple de compte de résultat p" sheetId="1" r:id="rId1"/>
    <sheet name="- Exclusion de responsabilité -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9" i="1" l="1"/>
  <c r="C16" i="1"/>
  <c r="C18" i="1" s="1"/>
  <c r="G31" i="1"/>
  <c r="G6" i="1"/>
  <c r="C8" i="1"/>
  <c r="G8" i="1" s="1"/>
  <c r="G13" i="1" s="1"/>
  <c r="C13" i="1" l="1"/>
  <c r="C31" i="1"/>
  <c r="G22" i="1"/>
  <c r="C22" i="1"/>
  <c r="D35" i="1" l="1"/>
  <c r="E35" i="1" s="1"/>
  <c r="F35" i="1" s="1"/>
  <c r="G35" i="1" s="1"/>
  <c r="D33" i="1"/>
  <c r="E33" i="1" s="1"/>
  <c r="F33" i="1" s="1"/>
  <c r="G33" i="1" s="1"/>
  <c r="D32" i="1"/>
  <c r="E32" i="1" s="1"/>
  <c r="F32" i="1" s="1"/>
  <c r="G32" i="1" s="1"/>
  <c r="D27" i="1"/>
  <c r="E27" i="1" s="1"/>
  <c r="F27" i="1" s="1"/>
  <c r="G27" i="1" s="1"/>
  <c r="D26" i="1"/>
  <c r="E26" i="1" s="1"/>
  <c r="F26" i="1" s="1"/>
  <c r="G26" i="1" s="1"/>
  <c r="D25" i="1"/>
  <c r="E25" i="1" s="1"/>
  <c r="F25" i="1" s="1"/>
  <c r="G25" i="1" s="1"/>
  <c r="D24" i="1"/>
  <c r="E24" i="1" s="1"/>
  <c r="F24" i="1" s="1"/>
  <c r="G24" i="1" s="1"/>
  <c r="D9" i="1"/>
  <c r="E9" i="1" l="1"/>
  <c r="G36" i="1"/>
  <c r="G29" i="1"/>
  <c r="G38" i="1" s="1"/>
  <c r="G16" i="1"/>
  <c r="G18" i="1" s="1"/>
  <c r="F9" i="1" l="1"/>
  <c r="G9" i="1" s="1"/>
  <c r="G11" i="1" s="1"/>
  <c r="G20" i="1" s="1"/>
  <c r="D36" i="1"/>
  <c r="E36" i="1"/>
  <c r="F36" i="1"/>
  <c r="C36" i="1"/>
  <c r="C38" i="1" s="1"/>
  <c r="D29" i="1"/>
  <c r="E29" i="1"/>
  <c r="F29" i="1"/>
  <c r="F38" i="1" s="1"/>
  <c r="D16" i="1"/>
  <c r="D18" i="1" s="1"/>
  <c r="E16" i="1"/>
  <c r="E18" i="1" s="1"/>
  <c r="F16" i="1"/>
  <c r="F18" i="1" s="1"/>
  <c r="D11" i="1"/>
  <c r="E11" i="1"/>
  <c r="F11" i="1"/>
  <c r="C11" i="1"/>
  <c r="F8" i="1"/>
  <c r="F31" i="1" l="1"/>
  <c r="F22" i="1"/>
  <c r="F13" i="1"/>
  <c r="F20" i="1"/>
  <c r="G40" i="1"/>
  <c r="G41" i="1" s="1"/>
  <c r="E20" i="1"/>
  <c r="D38" i="1"/>
  <c r="E38" i="1"/>
  <c r="C20" i="1"/>
  <c r="C40" i="1" s="1"/>
  <c r="F40" i="1"/>
  <c r="F41" i="1" s="1"/>
  <c r="D20" i="1"/>
  <c r="D8" i="1"/>
  <c r="E8" i="1"/>
  <c r="C41" i="1" l="1"/>
  <c r="C42" i="1" s="1"/>
  <c r="C46" i="1" s="1"/>
  <c r="E31" i="1"/>
  <c r="E22" i="1"/>
  <c r="E13" i="1"/>
  <c r="D22" i="1"/>
  <c r="D13" i="1"/>
  <c r="D31" i="1"/>
  <c r="F42" i="1"/>
  <c r="F46" i="1" s="1"/>
  <c r="G42" i="1"/>
  <c r="G46" i="1" s="1"/>
  <c r="D40" i="1"/>
  <c r="D41" i="1" s="1"/>
  <c r="E40" i="1"/>
  <c r="E41" i="1" s="1"/>
  <c r="E42" i="1" l="1"/>
  <c r="E46" i="1" s="1"/>
  <c r="D42" i="1"/>
  <c r="D46" i="1" s="1"/>
</calcChain>
</file>

<file path=xl/sharedStrings.xml><?xml version="1.0" encoding="utf-8"?>
<sst xmlns="http://schemas.openxmlformats.org/spreadsheetml/2006/main" count="42" uniqueCount="41">
  <si>
    <t>Commissions</t>
  </si>
  <si>
    <t>Seattle, WA 98116</t>
  </si>
  <si>
    <t>EXEMPLE DE COMPTE DE RÉSULTAT PRO FORMA</t>
  </si>
  <si>
    <t>Millie’s Car Rentals</t>
  </si>
  <si>
    <t>1234 MLK Jr. Boulevard</t>
  </si>
  <si>
    <t>DATE DE PRÉPARATION</t>
  </si>
  <si>
    <t xml:space="preserve">DÉBUT D’ANNÉE </t>
  </si>
  <si>
    <t>Téléphone : (206) 555-1212</t>
  </si>
  <si>
    <t>FIN D’ANNÉE</t>
  </si>
  <si>
    <t>CHIFFRE D’AFFAIRES</t>
  </si>
  <si>
    <t>Ventes brutes</t>
  </si>
  <si>
    <t>(Moins les retours de marchandises et les provisions)</t>
  </si>
  <si>
    <t>VENTES NETTES</t>
  </si>
  <si>
    <t>COÛT DES VENTES</t>
  </si>
  <si>
    <t>Stock de début</t>
  </si>
  <si>
    <t>Plus les marchandises achetées ou fabriquées</t>
  </si>
  <si>
    <t>TOTAL DES MARCHANDISES DISPONIBLES</t>
  </si>
  <si>
    <t>Moins les stocks de fin</t>
  </si>
  <si>
    <t>COÛT TOTAL DES MARCHANDISES VENDUES (COGS)</t>
  </si>
  <si>
    <t>BÉNÉFICE BRUT (PERTE)</t>
  </si>
  <si>
    <t>DÉPENSES D’EXPLOITATION</t>
  </si>
  <si>
    <t>VENTE</t>
  </si>
  <si>
    <t>Salaires</t>
  </si>
  <si>
    <t>Publicité</t>
  </si>
  <si>
    <t>Amortissement</t>
  </si>
  <si>
    <t>Autres (c’est-à-dire les frais professionnels)</t>
  </si>
  <si>
    <t>TOTAL DES DÉPENSES DE VENTE</t>
  </si>
  <si>
    <t>GÉNÉRAL ET ADMINISTRATIF</t>
  </si>
  <si>
    <t>Avantages employés</t>
  </si>
  <si>
    <t>Taxes salariales</t>
  </si>
  <si>
    <t>Assurance</t>
  </si>
  <si>
    <t>TOTAL DES FRAIS GÉNÉRAUX ET ADMINISTRATIFS</t>
  </si>
  <si>
    <t>TOTAL DES DÉPENSES D’EXPLOITATION</t>
  </si>
  <si>
    <t>REVENU NET AVANT IMPÔTS</t>
  </si>
  <si>
    <t>Impôts sur le revenu</t>
  </si>
  <si>
    <t>REVENU NET APRÈS IMPÔTS</t>
  </si>
  <si>
    <t>Gain ou perte extraordinaire</t>
  </si>
  <si>
    <t>Impôt sur le revenu sur les gains extraordinaires</t>
  </si>
  <si>
    <t>REVENU NET (PERTES)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</si>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</sst>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_);\(0.00\)"/>
    <numFmt numFmtId="165" formatCode="####"/>
    <numFmt numFmtId="166" formatCode="mm/dd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4"/>
      <color theme="10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</font>
    <font>
      <b/>
      <sz val="20"/>
      <color theme="0" tint="-0.499984740745262"/>
      <name val="Century Gothic"/>
      <family val="1"/>
    </font>
    <font>
      <sz val="1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9"/>
      <color theme="0"/>
      <name val="Century Gothic"/>
      <family val="1"/>
    </font>
    <font>
      <sz val="14"/>
      <color theme="1"/>
      <name val="Century Gothic"/>
      <family val="1"/>
    </font>
    <font>
      <b/>
      <sz val="11"/>
      <color theme="1"/>
      <name val="Century Gothic"/>
      <family val="1"/>
    </font>
    <font>
      <b/>
      <sz val="10"/>
      <name val="Century Gothic"/>
      <family val="1"/>
    </font>
    <font>
      <b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9"/>
      </patternFill>
    </fill>
  </fills>
  <borders count="6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14" fontId="0" fillId="2" borderId="0" xfId="0" applyNumberFormat="1" applyFill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44" fontId="3" fillId="0" borderId="0" xfId="1" applyFont="1" applyBorder="1"/>
    <xf numFmtId="44" fontId="0" fillId="0" borderId="0" xfId="0" applyNumberFormat="1"/>
    <xf numFmtId="0" fontId="1" fillId="0" borderId="0" xfId="3"/>
    <xf numFmtId="0" fontId="7" fillId="0" borderId="1" xfId="3" applyFont="1" applyBorder="1" applyAlignment="1">
      <alignment horizontal="left" vertical="center" wrapText="1" indent="2"/>
    </xf>
    <xf numFmtId="0" fontId="6" fillId="2" borderId="0" xfId="2" applyFont="1" applyFill="1" applyAlignment="1">
      <alignment horizontal="center" vertical="center"/>
    </xf>
    <xf numFmtId="0" fontId="0" fillId="2" borderId="0" xfId="0" applyFill="1"/>
    <xf numFmtId="44" fontId="4" fillId="2" borderId="0" xfId="0" applyNumberFormat="1" applyFont="1" applyFill="1" applyAlignment="1">
      <alignment horizontal="left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165" fontId="11" fillId="2" borderId="0" xfId="0" applyNumberFormat="1" applyFont="1" applyFill="1" applyAlignment="1">
      <alignment vertical="center"/>
    </xf>
    <xf numFmtId="44" fontId="11" fillId="0" borderId="0" xfId="0" applyNumberFormat="1" applyFont="1" applyAlignment="1">
      <alignment vertical="center"/>
    </xf>
    <xf numFmtId="0" fontId="13" fillId="3" borderId="2" xfId="0" applyFont="1" applyFill="1" applyBorder="1" applyAlignment="1">
      <alignment horizontal="left" vertical="center" indent="1"/>
    </xf>
    <xf numFmtId="165" fontId="11" fillId="2" borderId="2" xfId="0" applyNumberFormat="1" applyFont="1" applyFill="1" applyBorder="1" applyAlignment="1">
      <alignment horizontal="right" vertical="center" indent="1"/>
    </xf>
    <xf numFmtId="166" fontId="11" fillId="2" borderId="2" xfId="0" applyNumberFormat="1" applyFont="1" applyFill="1" applyBorder="1" applyAlignment="1">
      <alignment horizontal="right" vertical="center" indent="1"/>
    </xf>
    <xf numFmtId="0" fontId="11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indent="4"/>
    </xf>
    <xf numFmtId="0" fontId="14" fillId="0" borderId="0" xfId="0" applyFont="1" applyAlignment="1">
      <alignment horizontal="left" vertical="center"/>
    </xf>
    <xf numFmtId="0" fontId="15" fillId="5" borderId="0" xfId="0" applyFont="1" applyFill="1" applyAlignment="1">
      <alignment horizontal="left" vertical="center" indent="1"/>
    </xf>
    <xf numFmtId="165" fontId="15" fillId="5" borderId="0" xfId="0" applyNumberFormat="1" applyFont="1" applyFill="1" applyAlignment="1">
      <alignment horizontal="right" vertical="center"/>
    </xf>
    <xf numFmtId="0" fontId="12" fillId="6" borderId="3" xfId="0" applyFont="1" applyFill="1" applyBorder="1" applyAlignment="1">
      <alignment horizontal="left" vertical="center" indent="1"/>
    </xf>
    <xf numFmtId="44" fontId="12" fillId="6" borderId="3" xfId="0" applyNumberFormat="1" applyFont="1" applyFill="1" applyBorder="1" applyAlignment="1">
      <alignment horizontal="center" vertical="center"/>
    </xf>
    <xf numFmtId="44" fontId="11" fillId="0" borderId="4" xfId="0" applyNumberFormat="1" applyFont="1" applyBorder="1" applyAlignment="1">
      <alignment vertical="center"/>
    </xf>
    <xf numFmtId="0" fontId="12" fillId="5" borderId="5" xfId="0" applyFont="1" applyFill="1" applyBorder="1" applyAlignment="1">
      <alignment horizontal="left" vertical="center" indent="1"/>
    </xf>
    <xf numFmtId="44" fontId="12" fillId="5" borderId="5" xfId="0" applyNumberFormat="1" applyFont="1" applyFill="1" applyBorder="1" applyAlignment="1">
      <alignment horizontal="center" vertical="center"/>
    </xf>
    <xf numFmtId="0" fontId="15" fillId="5" borderId="0" xfId="0" applyFont="1" applyFill="1" applyAlignment="1">
      <alignment horizontal="right" vertical="center"/>
    </xf>
    <xf numFmtId="44" fontId="11" fillId="6" borderId="3" xfId="0" applyNumberFormat="1" applyFont="1" applyFill="1" applyBorder="1" applyAlignment="1">
      <alignment vertical="center"/>
    </xf>
    <xf numFmtId="44" fontId="12" fillId="6" borderId="3" xfId="0" applyNumberFormat="1" applyFont="1" applyFill="1" applyBorder="1" applyAlignment="1">
      <alignment horizontal="left" vertical="center"/>
    </xf>
    <xf numFmtId="44" fontId="12" fillId="5" borderId="5" xfId="0" applyNumberFormat="1" applyFont="1" applyFill="1" applyBorder="1" applyAlignment="1">
      <alignment horizontal="left" vertical="center"/>
    </xf>
    <xf numFmtId="0" fontId="16" fillId="7" borderId="0" xfId="0" applyFont="1" applyFill="1" applyAlignment="1">
      <alignment horizontal="left" vertical="center" indent="1"/>
    </xf>
    <xf numFmtId="44" fontId="11" fillId="5" borderId="0" xfId="0" applyNumberFormat="1" applyFont="1" applyFill="1" applyAlignment="1">
      <alignment vertical="center"/>
    </xf>
    <xf numFmtId="0" fontId="17" fillId="4" borderId="0" xfId="2" applyFont="1" applyFill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9DBCFEC5-F971-4862-9210-E98112342A33}"/>
  </cellStyles>
  <dxfs count="0"/>
  <tableStyles count="0" defaultTableStyle="TableStyleMedium2" defaultPivotStyle="PivotStyleLight16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05100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1016000</xdr:colOff>
      <xdr:row>1</xdr:row>
      <xdr:rowOff>160734</xdr:rowOff>
    </xdr:from>
    <xdr:to>
      <xdr:col>7</xdr:col>
      <xdr:colOff>192380</xdr:colOff>
      <xdr:row>2</xdr:row>
      <xdr:rowOff>185631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FA5E45-7412-9242-B8CC-A43B37D0D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8775700" y="833834"/>
          <a:ext cx="3900780" cy="659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3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7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6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0" Type="http://schemas.openxmlformats.org/officeDocument/2006/relationships/hyperlink" Target="https://fr.smartsheet.com/try-it?trp=1051003" TargetMode="External"/><Relationship Id="rId4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9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J51"/>
  <sheetViews>
    <sheetView showGridLines="0" tabSelected="1" zoomScaleNormal="100" zoomScaleSheetLayoutView="50" workbookViewId="0">
      <pane ySplit="1" topLeftCell="A2" activePane="bottomLeft" state="frozen"/>
      <selection pane="bottomLeft" activeCell="I2" sqref="I2"/>
    </sheetView>
  </sheetViews>
  <sheetFormatPr baseColWidth="10" defaultColWidth="8.6640625" defaultRowHeight="15" x14ac:dyDescent="0.2"/>
  <cols>
    <col min="1" max="1" width="3.33203125" customWidth="1"/>
    <col min="2" max="2" width="57.1640625" customWidth="1"/>
    <col min="3" max="7" width="20.6640625" customWidth="1"/>
    <col min="8" max="8" width="3.33203125" customWidth="1"/>
    <col min="10" max="10" width="14" bestFit="1" customWidth="1"/>
  </cols>
  <sheetData>
    <row r="1" spans="1:10" s="17" customFormat="1" ht="53" customHeight="1" x14ac:dyDescent="0.2">
      <c r="A1" s="15"/>
      <c r="B1" s="16"/>
    </row>
    <row r="2" spans="1:10" s="17" customFormat="1" ht="50" customHeight="1" x14ac:dyDescent="0.2">
      <c r="A2" s="15"/>
      <c r="B2" s="16" t="s">
        <v>2</v>
      </c>
    </row>
    <row r="3" spans="1:10" ht="25.25" customHeight="1" x14ac:dyDescent="0.2">
      <c r="B3" s="27" t="s">
        <v>3</v>
      </c>
      <c r="C3" s="18"/>
      <c r="D3" s="18"/>
      <c r="E3" s="18"/>
      <c r="F3" s="18"/>
      <c r="G3" s="18"/>
    </row>
    <row r="4" spans="1:10" ht="22.25" customHeight="1" x14ac:dyDescent="0.2">
      <c r="B4" s="19" t="s">
        <v>4</v>
      </c>
      <c r="C4" s="18"/>
      <c r="D4" s="18"/>
      <c r="E4" s="18"/>
      <c r="F4" s="22" t="s">
        <v>5</v>
      </c>
      <c r="G4" s="24">
        <v>43466</v>
      </c>
      <c r="H4" s="3"/>
    </row>
    <row r="5" spans="1:10" ht="22.25" customHeight="1" x14ac:dyDescent="0.2">
      <c r="B5" s="19" t="s">
        <v>1</v>
      </c>
      <c r="C5" s="18"/>
      <c r="D5" s="18"/>
      <c r="E5" s="18"/>
      <c r="F5" s="22" t="s">
        <v>6</v>
      </c>
      <c r="G5" s="23">
        <v>2017</v>
      </c>
      <c r="H5" s="4"/>
    </row>
    <row r="6" spans="1:10" ht="22.25" customHeight="1" x14ac:dyDescent="0.2">
      <c r="B6" s="19" t="s">
        <v>7</v>
      </c>
      <c r="C6" s="18"/>
      <c r="D6" s="18"/>
      <c r="E6" s="18"/>
      <c r="F6" s="22" t="s">
        <v>8</v>
      </c>
      <c r="G6" s="23">
        <f>G5+4</f>
        <v>2021</v>
      </c>
      <c r="H6" s="3"/>
    </row>
    <row r="7" spans="1:10" ht="11" customHeight="1" x14ac:dyDescent="0.2">
      <c r="B7" s="19"/>
      <c r="C7" s="18"/>
      <c r="D7" s="18"/>
      <c r="E7" s="18"/>
      <c r="F7" s="20"/>
      <c r="G7" s="20"/>
      <c r="H7" s="3"/>
    </row>
    <row r="8" spans="1:10" ht="22.25" customHeight="1" x14ac:dyDescent="0.2">
      <c r="B8" s="28" t="s">
        <v>9</v>
      </c>
      <c r="C8" s="29">
        <f>G5</f>
        <v>2017</v>
      </c>
      <c r="D8" s="29">
        <f>C8+1</f>
        <v>2018</v>
      </c>
      <c r="E8" s="29">
        <f>C8+2</f>
        <v>2019</v>
      </c>
      <c r="F8" s="29">
        <f>C8+3</f>
        <v>2020</v>
      </c>
      <c r="G8" s="29">
        <f>C8+4</f>
        <v>2021</v>
      </c>
      <c r="H8" s="1"/>
    </row>
    <row r="9" spans="1:10" ht="22.25" customHeight="1" x14ac:dyDescent="0.2">
      <c r="B9" s="25" t="s">
        <v>10</v>
      </c>
      <c r="C9" s="21">
        <v>19130</v>
      </c>
      <c r="D9" s="21">
        <f>C9*158%</f>
        <v>30225.4</v>
      </c>
      <c r="E9" s="21">
        <f t="shared" ref="E9" si="0">D9*158%</f>
        <v>47756.132000000005</v>
      </c>
      <c r="F9" s="21">
        <f>E9*158%</f>
        <v>75454.68856000001</v>
      </c>
      <c r="G9" s="21">
        <f>F9*158%</f>
        <v>119218.40792480002</v>
      </c>
      <c r="J9" s="9"/>
    </row>
    <row r="10" spans="1:10" ht="22.25" customHeight="1" thickBot="1" x14ac:dyDescent="0.25">
      <c r="B10" s="26" t="s">
        <v>11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 spans="1:10" ht="22.25" customHeight="1" x14ac:dyDescent="0.2">
      <c r="B11" s="30" t="s">
        <v>12</v>
      </c>
      <c r="C11" s="31">
        <f>IF(OR(C9&lt;&gt;0,C9),C9-C10,"")</f>
        <v>19130</v>
      </c>
      <c r="D11" s="31">
        <f>IF(OR(D9&lt;&gt;0,D9),D9-D10,"")</f>
        <v>30225.4</v>
      </c>
      <c r="E11" s="31">
        <f>IF(OR(E9&lt;&gt;0,E9),E9-E10,"")</f>
        <v>47756.132000000005</v>
      </c>
      <c r="F11" s="31">
        <f>IF(OR(F9&lt;&gt;0,F9),F9-F10,"")</f>
        <v>75454.68856000001</v>
      </c>
      <c r="G11" s="31">
        <f>IF(OR(G9&lt;&gt;0,G9),G9-G10,"")</f>
        <v>119218.40792480002</v>
      </c>
    </row>
    <row r="12" spans="1:10" ht="22.25" customHeight="1" x14ac:dyDescent="0.2">
      <c r="B12" s="25"/>
      <c r="C12" s="18"/>
      <c r="D12" s="18"/>
      <c r="E12" s="18"/>
      <c r="F12" s="18"/>
      <c r="G12" s="18"/>
    </row>
    <row r="13" spans="1:10" ht="22.25" customHeight="1" x14ac:dyDescent="0.2">
      <c r="B13" s="28" t="s">
        <v>13</v>
      </c>
      <c r="C13" s="35">
        <f>C8</f>
        <v>2017</v>
      </c>
      <c r="D13" s="35">
        <f t="shared" ref="D13:G13" si="1">D8</f>
        <v>2018</v>
      </c>
      <c r="E13" s="35">
        <f t="shared" si="1"/>
        <v>2019</v>
      </c>
      <c r="F13" s="35">
        <f t="shared" si="1"/>
        <v>2020</v>
      </c>
      <c r="G13" s="35">
        <f t="shared" si="1"/>
        <v>2021</v>
      </c>
    </row>
    <row r="14" spans="1:10" ht="22.25" customHeight="1" x14ac:dyDescent="0.2">
      <c r="B14" s="25" t="s">
        <v>14</v>
      </c>
      <c r="C14" s="21">
        <v>300</v>
      </c>
      <c r="D14" s="21">
        <v>310</v>
      </c>
      <c r="E14" s="21">
        <v>320</v>
      </c>
      <c r="F14" s="21">
        <v>330</v>
      </c>
      <c r="G14" s="21">
        <v>340</v>
      </c>
    </row>
    <row r="15" spans="1:10" ht="22.25" customHeight="1" thickBot="1" x14ac:dyDescent="0.25">
      <c r="B15" s="26" t="s">
        <v>15</v>
      </c>
      <c r="C15" s="32">
        <v>100</v>
      </c>
      <c r="D15" s="32">
        <v>120</v>
      </c>
      <c r="E15" s="32">
        <v>140</v>
      </c>
      <c r="F15" s="32">
        <v>160</v>
      </c>
      <c r="G15" s="32">
        <v>170</v>
      </c>
    </row>
    <row r="16" spans="1:10" ht="22.25" customHeight="1" x14ac:dyDescent="0.2">
      <c r="B16" s="30" t="s">
        <v>16</v>
      </c>
      <c r="C16" s="36">
        <f>IF(OR(SUM(C14)&lt;&gt;0,C15),C14+C15,"")</f>
        <v>400</v>
      </c>
      <c r="D16" s="36">
        <f t="shared" ref="D16:G16" si="2">IF(OR(SUM(D14)&lt;&gt;0,D15),D14+D15,"")</f>
        <v>430</v>
      </c>
      <c r="E16" s="36">
        <f t="shared" si="2"/>
        <v>460</v>
      </c>
      <c r="F16" s="36">
        <f t="shared" si="2"/>
        <v>490</v>
      </c>
      <c r="G16" s="36">
        <f t="shared" si="2"/>
        <v>510</v>
      </c>
    </row>
    <row r="17" spans="2:9" s="6" customFormat="1" ht="22.25" customHeight="1" thickBot="1" x14ac:dyDescent="0.25">
      <c r="B17" s="26" t="s">
        <v>17</v>
      </c>
      <c r="C17" s="32">
        <v>200</v>
      </c>
      <c r="D17" s="32">
        <v>250</v>
      </c>
      <c r="E17" s="32">
        <v>300</v>
      </c>
      <c r="F17" s="32">
        <v>350</v>
      </c>
      <c r="G17" s="32">
        <v>350</v>
      </c>
      <c r="H17" s="7"/>
      <c r="I17"/>
    </row>
    <row r="18" spans="2:9" ht="22.25" customHeight="1" x14ac:dyDescent="0.2">
      <c r="B18" s="30" t="s">
        <v>18</v>
      </c>
      <c r="C18" s="31">
        <f>IF(OR(SUM(C16)&lt;&gt;0,C17),C16-C17,"")</f>
        <v>200</v>
      </c>
      <c r="D18" s="31">
        <f t="shared" ref="D18:G18" si="3">IF(OR(SUM(D16)&lt;&gt;0,D17),D16-D17,"")</f>
        <v>180</v>
      </c>
      <c r="E18" s="31">
        <f t="shared" si="3"/>
        <v>160</v>
      </c>
      <c r="F18" s="31">
        <f t="shared" si="3"/>
        <v>140</v>
      </c>
      <c r="G18" s="31">
        <f t="shared" si="3"/>
        <v>160</v>
      </c>
    </row>
    <row r="19" spans="2:9" ht="11" customHeight="1" x14ac:dyDescent="0.2">
      <c r="B19" s="25"/>
      <c r="C19" s="18"/>
      <c r="D19" s="18"/>
      <c r="E19" s="18"/>
      <c r="F19" s="18"/>
      <c r="G19" s="18"/>
      <c r="H19" s="5"/>
    </row>
    <row r="20" spans="2:9" ht="22.25" customHeight="1" thickBot="1" x14ac:dyDescent="0.25">
      <c r="B20" s="33" t="s">
        <v>19</v>
      </c>
      <c r="C20" s="34">
        <f>IF(OR(SUM(C11)&lt;&gt;0,SUM(C18)),SUM(C11)-SUM(C18),"")</f>
        <v>18930</v>
      </c>
      <c r="D20" s="34">
        <f t="shared" ref="D20:G20" si="4">IF(OR(SUM(D11)&lt;&gt;0,SUM(D18)),SUM(D11)-SUM(D18),"")</f>
        <v>30045.4</v>
      </c>
      <c r="E20" s="34">
        <f t="shared" si="4"/>
        <v>47596.132000000005</v>
      </c>
      <c r="F20" s="34">
        <f t="shared" si="4"/>
        <v>75314.68856000001</v>
      </c>
      <c r="G20" s="34">
        <f t="shared" si="4"/>
        <v>119058.40792480002</v>
      </c>
      <c r="H20" s="5"/>
    </row>
    <row r="21" spans="2:9" ht="22.25" customHeight="1" thickTop="1" x14ac:dyDescent="0.2">
      <c r="B21" s="25"/>
      <c r="C21" s="18"/>
      <c r="D21" s="18"/>
      <c r="E21" s="18"/>
      <c r="F21" s="18"/>
      <c r="G21" s="18"/>
      <c r="H21" s="5"/>
    </row>
    <row r="22" spans="2:9" ht="22.25" customHeight="1" x14ac:dyDescent="0.2">
      <c r="B22" s="28" t="s">
        <v>20</v>
      </c>
      <c r="C22" s="35">
        <f>C8</f>
        <v>2017</v>
      </c>
      <c r="D22" s="35">
        <f t="shared" ref="D22:G22" si="5">D8</f>
        <v>2018</v>
      </c>
      <c r="E22" s="35">
        <f t="shared" si="5"/>
        <v>2019</v>
      </c>
      <c r="F22" s="35">
        <f t="shared" si="5"/>
        <v>2020</v>
      </c>
      <c r="G22" s="35">
        <f t="shared" si="5"/>
        <v>2021</v>
      </c>
      <c r="H22" s="5"/>
    </row>
    <row r="23" spans="2:9" ht="22.25" customHeight="1" x14ac:dyDescent="0.2">
      <c r="B23" s="25" t="s">
        <v>21</v>
      </c>
      <c r="C23" s="18"/>
      <c r="D23" s="18"/>
      <c r="E23" s="18"/>
      <c r="F23" s="18"/>
      <c r="G23" s="18"/>
      <c r="H23" s="5"/>
    </row>
    <row r="24" spans="2:9" ht="22.25" customHeight="1" x14ac:dyDescent="0.2">
      <c r="B24" s="26" t="s">
        <v>22</v>
      </c>
      <c r="C24" s="21">
        <v>700</v>
      </c>
      <c r="D24" s="21">
        <f>C24*105%</f>
        <v>735</v>
      </c>
      <c r="E24" s="21">
        <f t="shared" ref="E24:G24" si="6">D24*105%</f>
        <v>771.75</v>
      </c>
      <c r="F24" s="21">
        <f t="shared" si="6"/>
        <v>810.33750000000009</v>
      </c>
      <c r="G24" s="21">
        <f t="shared" si="6"/>
        <v>850.85437500000012</v>
      </c>
      <c r="H24" s="5"/>
    </row>
    <row r="25" spans="2:9" ht="22.25" customHeight="1" x14ac:dyDescent="0.2">
      <c r="B25" s="26" t="s">
        <v>0</v>
      </c>
      <c r="C25" s="21">
        <v>10</v>
      </c>
      <c r="D25" s="21">
        <f>C25*105%</f>
        <v>10.5</v>
      </c>
      <c r="E25" s="21">
        <f t="shared" ref="E25:G25" si="7">D25*105%</f>
        <v>11.025</v>
      </c>
      <c r="F25" s="21">
        <f t="shared" si="7"/>
        <v>11.576250000000002</v>
      </c>
      <c r="G25" s="21">
        <f t="shared" si="7"/>
        <v>12.155062500000001</v>
      </c>
      <c r="H25" s="5"/>
    </row>
    <row r="26" spans="2:9" ht="22.25" customHeight="1" x14ac:dyDescent="0.2">
      <c r="B26" s="26" t="s">
        <v>23</v>
      </c>
      <c r="C26" s="21">
        <v>500</v>
      </c>
      <c r="D26" s="21">
        <f>C26*105%</f>
        <v>525</v>
      </c>
      <c r="E26" s="21">
        <f t="shared" ref="E26:G26" si="8">D26*105%</f>
        <v>551.25</v>
      </c>
      <c r="F26" s="21">
        <f t="shared" si="8"/>
        <v>578.8125</v>
      </c>
      <c r="G26" s="21">
        <f t="shared" si="8"/>
        <v>607.75312500000007</v>
      </c>
      <c r="H26" s="5"/>
    </row>
    <row r="27" spans="2:9" ht="22.25" customHeight="1" x14ac:dyDescent="0.2">
      <c r="B27" s="26" t="s">
        <v>24</v>
      </c>
      <c r="C27" s="21">
        <v>20</v>
      </c>
      <c r="D27" s="21">
        <f>C27*120%</f>
        <v>24</v>
      </c>
      <c r="E27" s="21">
        <f t="shared" ref="E27:G27" si="9">D27*120%</f>
        <v>28.799999999999997</v>
      </c>
      <c r="F27" s="21">
        <f t="shared" si="9"/>
        <v>34.559999999999995</v>
      </c>
      <c r="G27" s="21">
        <f t="shared" si="9"/>
        <v>41.471999999999994</v>
      </c>
      <c r="H27" s="5"/>
    </row>
    <row r="28" spans="2:9" ht="22.25" customHeight="1" thickBot="1" x14ac:dyDescent="0.25">
      <c r="B28" s="26" t="s">
        <v>25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5"/>
    </row>
    <row r="29" spans="2:9" ht="22.25" customHeight="1" x14ac:dyDescent="0.2">
      <c r="B29" s="30" t="s">
        <v>26</v>
      </c>
      <c r="C29" s="31">
        <f>IF(SUM(C24:C28),SUM(C24:C28),"")</f>
        <v>1230</v>
      </c>
      <c r="D29" s="31">
        <f t="shared" ref="D29:G29" si="10">IF(SUM(D24:D28),SUM(D24:D28),"")</f>
        <v>1294.5</v>
      </c>
      <c r="E29" s="31">
        <f t="shared" si="10"/>
        <v>1362.825</v>
      </c>
      <c r="F29" s="31">
        <f t="shared" si="10"/>
        <v>1435.2862500000001</v>
      </c>
      <c r="G29" s="31">
        <f t="shared" si="10"/>
        <v>1512.2345625</v>
      </c>
      <c r="H29" s="5"/>
    </row>
    <row r="30" spans="2:9" ht="22.25" customHeight="1" x14ac:dyDescent="0.25">
      <c r="B30" s="25"/>
      <c r="C30" s="18"/>
      <c r="D30" s="18"/>
      <c r="E30" s="18"/>
      <c r="F30" s="18"/>
      <c r="G30" s="18"/>
      <c r="H30" s="8"/>
    </row>
    <row r="31" spans="2:9" ht="22.25" customHeight="1" x14ac:dyDescent="0.25">
      <c r="B31" s="28" t="s">
        <v>27</v>
      </c>
      <c r="C31" s="35">
        <f>C8</f>
        <v>2017</v>
      </c>
      <c r="D31" s="35">
        <f t="shared" ref="D31:G31" si="11">D8</f>
        <v>2018</v>
      </c>
      <c r="E31" s="35">
        <f t="shared" si="11"/>
        <v>2019</v>
      </c>
      <c r="F31" s="35">
        <f t="shared" si="11"/>
        <v>2020</v>
      </c>
      <c r="G31" s="35">
        <f t="shared" si="11"/>
        <v>2021</v>
      </c>
      <c r="H31" s="8"/>
    </row>
    <row r="32" spans="2:9" ht="22.25" customHeight="1" x14ac:dyDescent="0.2">
      <c r="B32" s="26" t="s">
        <v>22</v>
      </c>
      <c r="C32" s="21">
        <v>200</v>
      </c>
      <c r="D32" s="21">
        <f>C32*105%</f>
        <v>210</v>
      </c>
      <c r="E32" s="21">
        <f t="shared" ref="E32:G32" si="12">D32*105%</f>
        <v>220.5</v>
      </c>
      <c r="F32" s="21">
        <f t="shared" si="12"/>
        <v>231.52500000000001</v>
      </c>
      <c r="G32" s="21">
        <f t="shared" si="12"/>
        <v>243.10125000000002</v>
      </c>
    </row>
    <row r="33" spans="2:8" ht="22.25" customHeight="1" x14ac:dyDescent="0.2">
      <c r="B33" s="26" t="s">
        <v>28</v>
      </c>
      <c r="C33" s="21">
        <v>3</v>
      </c>
      <c r="D33" s="21">
        <f>C33*105%</f>
        <v>3.1500000000000004</v>
      </c>
      <c r="E33" s="21">
        <f t="shared" ref="E33:G33" si="13">D33*105%</f>
        <v>3.3075000000000006</v>
      </c>
      <c r="F33" s="21">
        <f t="shared" si="13"/>
        <v>3.4728750000000006</v>
      </c>
      <c r="G33" s="21">
        <f t="shared" si="13"/>
        <v>3.6465187500000007</v>
      </c>
    </row>
    <row r="34" spans="2:8" ht="22.25" customHeight="1" x14ac:dyDescent="0.25">
      <c r="B34" s="26" t="s">
        <v>29</v>
      </c>
      <c r="C34" s="21">
        <v>1</v>
      </c>
      <c r="D34" s="21">
        <v>2</v>
      </c>
      <c r="E34" s="21">
        <v>3</v>
      </c>
      <c r="F34" s="21">
        <v>4</v>
      </c>
      <c r="G34" s="21">
        <v>4</v>
      </c>
      <c r="H34" s="8"/>
    </row>
    <row r="35" spans="2:8" ht="22.25" customHeight="1" thickBot="1" x14ac:dyDescent="0.3">
      <c r="B35" s="26" t="s">
        <v>30</v>
      </c>
      <c r="C35" s="32">
        <v>400</v>
      </c>
      <c r="D35" s="32">
        <f>C35*105%</f>
        <v>420</v>
      </c>
      <c r="E35" s="32">
        <f t="shared" ref="E35:G35" si="14">D35*105%</f>
        <v>441</v>
      </c>
      <c r="F35" s="32">
        <f t="shared" si="14"/>
        <v>463.05</v>
      </c>
      <c r="G35" s="32">
        <f t="shared" si="14"/>
        <v>486.20250000000004</v>
      </c>
      <c r="H35" s="8"/>
    </row>
    <row r="36" spans="2:8" ht="22.25" customHeight="1" x14ac:dyDescent="0.2">
      <c r="B36" s="30" t="s">
        <v>31</v>
      </c>
      <c r="C36" s="37">
        <f>IF(SUM(C32:C35),SUM(C32:C35),"")</f>
        <v>604</v>
      </c>
      <c r="D36" s="37">
        <f>IF(SUM(D32:D35),SUM(D32:D35),"")</f>
        <v>635.15</v>
      </c>
      <c r="E36" s="37">
        <f>IF(SUM(E32:E35),SUM(E32:E35),"")</f>
        <v>667.8075</v>
      </c>
      <c r="F36" s="37">
        <f>IF(SUM(F32:F35),SUM(F32:F35),"")</f>
        <v>702.04787499999998</v>
      </c>
      <c r="G36" s="37">
        <f>IF(SUM(G32:G35),SUM(G32:G35),"")</f>
        <v>736.95026875000008</v>
      </c>
    </row>
    <row r="37" spans="2:8" ht="22.25" customHeight="1" x14ac:dyDescent="0.2">
      <c r="B37" s="25"/>
      <c r="C37" s="18"/>
      <c r="D37" s="18"/>
      <c r="E37" s="18"/>
      <c r="F37" s="18"/>
      <c r="G37" s="18"/>
    </row>
    <row r="38" spans="2:8" ht="22.25" customHeight="1" thickBot="1" x14ac:dyDescent="0.25">
      <c r="B38" s="33" t="s">
        <v>32</v>
      </c>
      <c r="C38" s="38">
        <f>IF(OR(SUM(C29)&lt;&gt;0,SUM(C36)),SUM(C29)+SUM(C36),"")</f>
        <v>1834</v>
      </c>
      <c r="D38" s="38">
        <f>IF(OR(SUM(D29)&lt;&gt;0,SUM(D36)),SUM(D29)+SUM(D36),"")</f>
        <v>1929.65</v>
      </c>
      <c r="E38" s="38">
        <f>IF(OR(SUM(E29)&lt;&gt;0,SUM(E36)),SUM(E29)+SUM(E36),"")</f>
        <v>2030.6325000000002</v>
      </c>
      <c r="F38" s="38">
        <f>IF(OR(SUM(F29)&lt;&gt;0,SUM(F36)),SUM(F29)+SUM(F36),"")</f>
        <v>2137.3341250000003</v>
      </c>
      <c r="G38" s="38">
        <f>IF(OR(SUM(G29)&lt;&gt;0,SUM(G36)),SUM(G29)+SUM(G36),"")</f>
        <v>2249.1848312500001</v>
      </c>
    </row>
    <row r="39" spans="2:8" ht="22.25" customHeight="1" thickTop="1" x14ac:dyDescent="0.2">
      <c r="B39" s="25"/>
      <c r="C39" s="18"/>
      <c r="D39" s="18"/>
      <c r="E39" s="18"/>
      <c r="F39" s="18"/>
      <c r="G39" s="18"/>
    </row>
    <row r="40" spans="2:8" ht="22.25" customHeight="1" x14ac:dyDescent="0.2">
      <c r="B40" s="39" t="s">
        <v>33</v>
      </c>
      <c r="C40" s="40">
        <f>IF(OR(SUM(C20)&lt;&gt;0,C38),SUM(C20)-SUM(C38),"")</f>
        <v>17096</v>
      </c>
      <c r="D40" s="40">
        <f>IF(OR(SUM(D20)&lt;&gt;0,D38),SUM(D20)-SUM(D38),"")</f>
        <v>28115.75</v>
      </c>
      <c r="E40" s="40">
        <f>IF(OR(SUM(E20)&lt;&gt;0,E38),SUM(E20)-SUM(E38),"")</f>
        <v>45565.499500000005</v>
      </c>
      <c r="F40" s="40">
        <f>IF(OR(SUM(F20)&lt;&gt;0,F38),SUM(F20)-SUM(F38),"")</f>
        <v>73177.354435000016</v>
      </c>
      <c r="G40" s="40">
        <f>IF(OR(SUM(G20)&lt;&gt;0,G38),SUM(G20)-SUM(G38),"")</f>
        <v>116809.22309355003</v>
      </c>
    </row>
    <row r="41" spans="2:8" ht="22.25" customHeight="1" thickBot="1" x14ac:dyDescent="0.25">
      <c r="B41" s="26" t="s">
        <v>34</v>
      </c>
      <c r="C41" s="32">
        <f>IF(C40&gt;=0,C40*0.2,"0")</f>
        <v>3419.2000000000003</v>
      </c>
      <c r="D41" s="32">
        <f t="shared" ref="D41:G41" si="15">IF(D40&gt;=0,D40*0.2,"0")</f>
        <v>5623.1500000000005</v>
      </c>
      <c r="E41" s="32">
        <f t="shared" si="15"/>
        <v>9113.0999000000011</v>
      </c>
      <c r="F41" s="32">
        <f t="shared" si="15"/>
        <v>14635.470887000003</v>
      </c>
      <c r="G41" s="32">
        <f t="shared" si="15"/>
        <v>23361.844618710005</v>
      </c>
    </row>
    <row r="42" spans="2:8" ht="22.25" customHeight="1" x14ac:dyDescent="0.2">
      <c r="B42" s="30" t="s">
        <v>35</v>
      </c>
      <c r="C42" s="36">
        <f>IF(OR(SUM(C40)&lt;&gt;0,C41),C40-C41,"")</f>
        <v>13676.8</v>
      </c>
      <c r="D42" s="36">
        <f t="shared" ref="D42:G42" si="16">IF(OR(SUM(D40)&lt;&gt;0,D41),D40-D41,"")</f>
        <v>22492.6</v>
      </c>
      <c r="E42" s="36">
        <f t="shared" si="16"/>
        <v>36452.399600000004</v>
      </c>
      <c r="F42" s="36">
        <f t="shared" si="16"/>
        <v>58541.883548000013</v>
      </c>
      <c r="G42" s="36">
        <f t="shared" si="16"/>
        <v>93447.378474840021</v>
      </c>
    </row>
    <row r="43" spans="2:8" ht="11" customHeight="1" x14ac:dyDescent="0.2">
      <c r="B43" s="25"/>
      <c r="C43" s="18"/>
      <c r="D43" s="18"/>
      <c r="E43" s="18"/>
      <c r="F43" s="18"/>
      <c r="G43" s="18"/>
    </row>
    <row r="44" spans="2:8" ht="22.25" customHeight="1" x14ac:dyDescent="0.2">
      <c r="B44" s="25" t="s">
        <v>36</v>
      </c>
      <c r="C44" s="21">
        <v>19</v>
      </c>
      <c r="D44" s="21">
        <v>0</v>
      </c>
      <c r="E44" s="21">
        <v>10</v>
      </c>
      <c r="F44" s="21">
        <v>0</v>
      </c>
      <c r="G44" s="21">
        <v>0</v>
      </c>
    </row>
    <row r="45" spans="2:8" ht="22.25" customHeight="1" thickBot="1" x14ac:dyDescent="0.25">
      <c r="B45" s="25" t="s">
        <v>37</v>
      </c>
      <c r="C45" s="32">
        <v>3</v>
      </c>
      <c r="D45" s="32">
        <v>0</v>
      </c>
      <c r="E45" s="32">
        <v>2</v>
      </c>
      <c r="F45" s="32">
        <v>0</v>
      </c>
      <c r="G45" s="32">
        <v>0</v>
      </c>
    </row>
    <row r="46" spans="2:8" ht="22.25" customHeight="1" x14ac:dyDescent="0.2">
      <c r="B46" s="30" t="s">
        <v>38</v>
      </c>
      <c r="C46" s="37">
        <f>IF(OR(OR(SUM(C42)&lt;&gt;0,C44),C45),C42+C44-C45,"")</f>
        <v>13692.8</v>
      </c>
      <c r="D46" s="37">
        <f>IF(OR(OR(SUM(D42)&lt;&gt;0,D44),D45),D42+D44-D45,"")</f>
        <v>22492.6</v>
      </c>
      <c r="E46" s="37">
        <f t="shared" ref="E46:F46" si="17">IF(OR(OR(SUM(E42)&lt;&gt;0,E44),E45),E42+E44-E45,"")</f>
        <v>36460.399600000004</v>
      </c>
      <c r="F46" s="37">
        <f t="shared" si="17"/>
        <v>58541.883548000013</v>
      </c>
      <c r="G46" s="37">
        <f t="shared" ref="G46" si="18">IF(OR(OR(SUM(G42)&lt;&gt;0,G44),G45),G42+G44-G45,"")</f>
        <v>93447.378474840021</v>
      </c>
    </row>
    <row r="47" spans="2:8" s="13" customFormat="1" ht="14.75" customHeight="1" x14ac:dyDescent="0.2">
      <c r="B47" s="2"/>
      <c r="C47" s="14"/>
      <c r="D47" s="14"/>
      <c r="E47" s="14"/>
      <c r="F47" s="14"/>
      <c r="G47" s="14"/>
    </row>
    <row r="48" spans="2:8" ht="50" customHeight="1" x14ac:dyDescent="0.2">
      <c r="B48" s="41" t="s">
        <v>39</v>
      </c>
      <c r="C48" s="41"/>
      <c r="D48" s="41"/>
      <c r="E48" s="41"/>
      <c r="F48" s="41"/>
      <c r="G48" s="41"/>
    </row>
    <row r="49" spans="1:8" s="13" customFormat="1" ht="15" customHeight="1" x14ac:dyDescent="0.2">
      <c r="A49" s="12"/>
      <c r="B49" s="12"/>
      <c r="C49" s="12"/>
      <c r="D49" s="12"/>
      <c r="E49" s="12"/>
      <c r="F49" s="12"/>
      <c r="G49" s="12"/>
      <c r="H49" s="12"/>
    </row>
    <row r="50" spans="1:8" s="13" customFormat="1" ht="15" customHeight="1" x14ac:dyDescent="0.2">
      <c r="A50" s="12"/>
      <c r="B50" s="12"/>
      <c r="C50" s="12"/>
      <c r="D50" s="12"/>
      <c r="E50" s="12"/>
      <c r="F50" s="12"/>
      <c r="G50" s="12"/>
      <c r="H50" s="12"/>
    </row>
    <row r="51" spans="1:8" s="13" customFormat="1" ht="15" customHeight="1" x14ac:dyDescent="0.2">
      <c r="A51" s="12"/>
      <c r="B51" s="12"/>
      <c r="C51" s="12"/>
      <c r="D51" s="12"/>
      <c r="E51" s="12"/>
      <c r="F51" s="12"/>
      <c r="G51" s="12"/>
      <c r="H51" s="12"/>
    </row>
  </sheetData>
  <mergeCells count="1">
    <mergeCell ref="B48:G48"/>
  </mergeCells>
  <hyperlinks>
    <hyperlink ref="B49" r:id="rId1" display="https://www.smartsheet.com/try-it?trp=8552&amp;lx=FloxIDWkDdp3EeuK7sFJxg&amp;lpa=bill-to-invoice&amp;utm_source=integrated+content&amp;utm_campaign=/top-excel-accounting-templates&amp;utm_medium=bill+template" xr:uid="{00000000-0004-0000-0000-000008000000}"/>
    <hyperlink ref="C49" r:id="rId2" display="https://www.smartsheet.com/try-it?trp=8552&amp;lx=FloxIDWkDdp3EeuK7sFJxg&amp;lpa=bill-to-invoice&amp;utm_source=integrated+content&amp;utm_campaign=/top-excel-accounting-templates&amp;utm_medium=bill+template" xr:uid="{00000000-0004-0000-0000-00000D000000}"/>
    <hyperlink ref="H49" r:id="rId3" display="https://www.smartsheet.com/try-it?trp=8552&amp;lx=FloxIDWkDdp3EeuK7sFJxg&amp;lpa=bill-to-invoice&amp;utm_source=integrated+content&amp;utm_campaign=/top-excel-accounting-templates&amp;utm_medium=bill+template" xr:uid="{00000000-0004-0000-0000-00000F000000}"/>
    <hyperlink ref="B50" r:id="rId4" display="https://www.smartsheet.com/try-it?trp=8552&amp;lx=FloxIDWkDdp3EeuK7sFJxg&amp;lpa=bill-to-invoice&amp;utm_source=integrated+content&amp;utm_campaign=/top-excel-accounting-templates&amp;utm_medium=bill+template" xr:uid="{00000000-0004-0000-0000-000010000000}"/>
    <hyperlink ref="C50" r:id="rId5" display="https://www.smartsheet.com/try-it?trp=8552&amp;lx=FloxIDWkDdp3EeuK7sFJxg&amp;lpa=bill-to-invoice&amp;utm_source=integrated+content&amp;utm_campaign=/top-excel-accounting-templates&amp;utm_medium=bill+template" xr:uid="{00000000-0004-0000-0000-000015000000}"/>
    <hyperlink ref="H50" r:id="rId6" display="https://www.smartsheet.com/try-it?trp=8552&amp;lx=FloxIDWkDdp3EeuK7sFJxg&amp;lpa=bill-to-invoice&amp;utm_source=integrated+content&amp;utm_campaign=/top-excel-accounting-templates&amp;utm_medium=bill+template" xr:uid="{00000000-0004-0000-0000-000017000000}"/>
    <hyperlink ref="B51" r:id="rId7" display="https://www.smartsheet.com/try-it?trp=8552&amp;lx=FloxIDWkDdp3EeuK7sFJxg&amp;lpa=bill-to-invoice&amp;utm_source=integrated+content&amp;utm_campaign=/top-excel-accounting-templates&amp;utm_medium=bill+template" xr:uid="{00000000-0004-0000-0000-000018000000}"/>
    <hyperlink ref="C51" r:id="rId8" display="https://www.smartsheet.com/try-it?trp=8552&amp;lx=FloxIDWkDdp3EeuK7sFJxg&amp;lpa=bill-to-invoice&amp;utm_source=integrated+content&amp;utm_campaign=/top-excel-accounting-templates&amp;utm_medium=bill+template" xr:uid="{00000000-0004-0000-0000-00001D000000}"/>
    <hyperlink ref="H51" r:id="rId9" display="https://www.smartsheet.com/try-it?trp=8552&amp;lx=FloxIDWkDdp3EeuK7sFJxg&amp;lpa=bill-to-invoice&amp;utm_source=integrated+content&amp;utm_campaign=/top-excel-accounting-templates&amp;utm_medium=bill+template" xr:uid="{00000000-0004-0000-0000-00001F000000}"/>
    <hyperlink ref="B48:G48" r:id="rId10" display="CLIQUER ICI POUR CRÉER DANS SMARTSHEET" xr:uid="{D169C7DC-89E6-465B-B551-975F7B52742F}"/>
  </hyperlinks>
  <pageMargins left="0.3" right="0.3" top="0.3" bottom="0.3" header="0" footer="0"/>
  <pageSetup scale="83" fitToHeight="0" orientation="portrait" horizontalDpi="1200" verticalDpi="1200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D91F9-DF28-4387-B398-FF16EE690682}">
  <sheetPr>
    <tabColor theme="1"/>
  </sheetPr>
  <dimension ref="B1:B2"/>
  <sheetViews>
    <sheetView showGridLines="0" workbookViewId="0">
      <selection activeCell="B65" sqref="B65"/>
    </sheetView>
  </sheetViews>
  <sheetFormatPr baseColWidth="10" defaultColWidth="11.6640625" defaultRowHeight="15" x14ac:dyDescent="0.2"/>
  <cols>
    <col min="1" max="1" width="3.6640625" style="10" customWidth="1"/>
    <col min="2" max="2" width="96.33203125" style="10" customWidth="1"/>
    <col min="3" max="16384" width="11.6640625" style="10"/>
  </cols>
  <sheetData>
    <row r="1" spans="2:2" ht="20" customHeight="1" x14ac:dyDescent="0.2"/>
    <row r="2" spans="2:2" ht="136.5" customHeight="1" x14ac:dyDescent="0.2">
      <c r="B2" s="11" t="s">
        <v>40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Exemple de compte de résultat p</vt:lpstr>
      <vt:lpstr>- Exclusion de responsabilité -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2018-11-04T02:25:51Z</cp:lastPrinted>
  <dcterms:created xsi:type="dcterms:W3CDTF">2016-01-05T19:55:27Z</dcterms:created>
  <dcterms:modified xsi:type="dcterms:W3CDTF">2024-05-14T11:59:26Z</dcterms:modified>
</cp:coreProperties>
</file>