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30"/>
  <workbookPr codeName="ThisWorkbook"/>
  <mc:AlternateContent xmlns:mc="http://schemas.openxmlformats.org/markup-compatibility/2006">
    <mc:Choice Requires="x15">
      <x15ac:absPath xmlns:x15ac="http://schemas.microsoft.com/office/spreadsheetml/2010/11/ac" url="/Users/megan/Downloads/"/>
    </mc:Choice>
  </mc:AlternateContent>
  <xr:revisionPtr revIDLastSave="0" documentId="13_ncr:1_{37D7B4DC-F88C-A14F-AC45-C0F8D1A0BB70}" xr6:coauthVersionLast="47" xr6:coauthVersionMax="47" xr10:uidLastSave="{00000000-0000-0000-0000-000000000000}"/>
  <bookViews>
    <workbookView xWindow="0" yWindow="500" windowWidth="28800" windowHeight="16340" tabRatio="781" xr2:uid="{00000000-000D-0000-FFFF-FFFF00000000}"/>
  </bookViews>
  <sheets>
    <sheet name="Planification de production Agi" sheetId="1" r:id="rId1"/>
    <sheet name="File d’attente" sheetId="5" r:id="rId2"/>
    <sheet name="Remarques Kanban et de réunion " sheetId="10" r:id="rId3"/>
    <sheet name="Planification des capacités" sheetId="12" r:id="rId4"/>
    <sheet name="Légendes déroulantes - NE PAS S" sheetId="9" r:id="rId5"/>
    <sheet name="- Exclusion de responsabilité -" sheetId="8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Interval">'[1]Office Work Schedule'!#REF!</definedName>
    <definedName name="_xlnm.Print_Area" localSheetId="1">File '[2]d’attente'!$B$1:$J$39</definedName>
    <definedName name="_xlnm.Print_Area" localSheetId="0">'Planification de production Agi'!$B$1:$BV$43</definedName>
    <definedName name="_xlnm.Print_Area" localSheetId="3">'Planification des capacités'!$A$1:$D$22</definedName>
    <definedName name="ScheduleStart">'[1]Office Work Schedule'!#REF!</definedName>
    <definedName name="TAX">'[3]Bid Tabulation'!$E$158</definedName>
    <definedName name="Type" localSheetId="3">'[4]Maintenance Work Order'!#REF!</definedName>
    <definedName name="Type">'[4]Maintenance Work Order'!#REF!</definedName>
    <definedName name="valHighlight" localSheetId="3">'Planification des capacités'!#REF!</definedName>
    <definedName name="valHighlight">'[5]Product Master'!#REF!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7" i="1" l="1"/>
  <c r="K11" i="1"/>
  <c r="L25" i="1"/>
  <c r="L26" i="1"/>
  <c r="L27" i="1"/>
  <c r="L28" i="1"/>
  <c r="L29" i="1"/>
  <c r="L31" i="1"/>
  <c r="L32" i="1"/>
  <c r="L33" i="1"/>
  <c r="L34" i="1"/>
  <c r="L24" i="1"/>
  <c r="L22" i="1"/>
  <c r="L21" i="1"/>
  <c r="L20" i="1"/>
  <c r="L19" i="1"/>
  <c r="L16" i="1"/>
  <c r="L15" i="1"/>
  <c r="L14" i="1"/>
  <c r="L13" i="1"/>
  <c r="L12" i="1"/>
  <c r="L11" i="1"/>
  <c r="K34" i="1"/>
  <c r="K33" i="1"/>
  <c r="K32" i="1"/>
  <c r="K31" i="1"/>
  <c r="K28" i="1"/>
  <c r="K29" i="1"/>
  <c r="K27" i="1"/>
  <c r="K26" i="1"/>
  <c r="K25" i="1"/>
  <c r="K24" i="1"/>
  <c r="K22" i="1"/>
  <c r="K21" i="1"/>
  <c r="K20" i="1"/>
  <c r="K19" i="1"/>
  <c r="K14" i="1"/>
  <c r="K15" i="1"/>
  <c r="K16" i="1"/>
  <c r="K17" i="1"/>
  <c r="K13" i="1"/>
  <c r="K12" i="1"/>
  <c r="E36" i="1"/>
  <c r="I36" i="1"/>
  <c r="F18" i="1"/>
  <c r="E18" i="1"/>
  <c r="F23" i="1"/>
  <c r="E23" i="1"/>
  <c r="F30" i="1"/>
  <c r="E30" i="1"/>
  <c r="F10" i="1"/>
  <c r="E10" i="1"/>
  <c r="BV39" i="1"/>
  <c r="G31" i="1"/>
  <c r="G32" i="1"/>
  <c r="G33" i="1"/>
  <c r="G34" i="1"/>
  <c r="G26" i="1"/>
  <c r="G27" i="1"/>
  <c r="G28" i="1"/>
  <c r="G29" i="1"/>
  <c r="G24" i="1"/>
  <c r="G25" i="1"/>
  <c r="G19" i="1"/>
  <c r="G20" i="1"/>
  <c r="G21" i="1"/>
  <c r="G22" i="1"/>
  <c r="G11" i="1"/>
  <c r="G12" i="1"/>
  <c r="G13" i="1"/>
  <c r="G14" i="1"/>
  <c r="G15" i="1"/>
  <c r="G16" i="1"/>
  <c r="G17" i="1"/>
  <c r="F36" i="1"/>
  <c r="M38" i="1"/>
  <c r="L18" i="1"/>
  <c r="L30" i="1"/>
  <c r="M40" i="1"/>
  <c r="N38" i="1"/>
  <c r="L10" i="1"/>
  <c r="L23" i="1"/>
  <c r="G23" i="1"/>
  <c r="G30" i="1"/>
  <c r="G18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G36" i="1"/>
  <c r="G10" i="1"/>
  <c r="N40" i="1"/>
  <c r="O38" i="1"/>
  <c r="O40" i="1"/>
  <c r="P38" i="1"/>
  <c r="P40" i="1"/>
  <c r="Q38" i="1"/>
  <c r="Q40" i="1"/>
  <c r="R38" i="1"/>
  <c r="R40" i="1"/>
  <c r="S38" i="1"/>
  <c r="S40" i="1"/>
  <c r="T38" i="1"/>
  <c r="T40" i="1"/>
  <c r="U38" i="1"/>
  <c r="U40" i="1"/>
  <c r="V38" i="1"/>
  <c r="V40" i="1"/>
  <c r="W38" i="1"/>
  <c r="W40" i="1"/>
  <c r="X38" i="1"/>
  <c r="X40" i="1"/>
  <c r="Y38" i="1"/>
  <c r="Y40" i="1"/>
  <c r="Z38" i="1"/>
  <c r="Z40" i="1"/>
  <c r="AA38" i="1"/>
  <c r="AA40" i="1"/>
  <c r="AB38" i="1"/>
  <c r="AB40" i="1"/>
  <c r="AC38" i="1"/>
  <c r="AC40" i="1"/>
  <c r="AD38" i="1"/>
  <c r="AD40" i="1"/>
  <c r="AE38" i="1"/>
  <c r="AE40" i="1"/>
  <c r="AF38" i="1"/>
  <c r="AF40" i="1"/>
  <c r="AG38" i="1"/>
  <c r="AG40" i="1"/>
  <c r="AH38" i="1"/>
  <c r="AH40" i="1"/>
  <c r="AI38" i="1"/>
  <c r="AI40" i="1"/>
  <c r="AJ38" i="1"/>
  <c r="AJ40" i="1"/>
  <c r="AK38" i="1"/>
  <c r="AK40" i="1"/>
  <c r="AL38" i="1"/>
  <c r="AL40" i="1"/>
  <c r="AM38" i="1"/>
  <c r="AM40" i="1"/>
  <c r="AN38" i="1"/>
  <c r="AN40" i="1"/>
  <c r="AO38" i="1"/>
  <c r="AO40" i="1"/>
  <c r="AP38" i="1"/>
  <c r="AP40" i="1"/>
  <c r="AQ38" i="1"/>
  <c r="AQ40" i="1"/>
  <c r="AR38" i="1"/>
  <c r="AR40" i="1"/>
  <c r="AS38" i="1"/>
  <c r="AS40" i="1"/>
  <c r="AT38" i="1"/>
  <c r="AT40" i="1"/>
  <c r="AU38" i="1"/>
  <c r="AU40" i="1"/>
  <c r="AV38" i="1"/>
  <c r="AV40" i="1"/>
  <c r="AW38" i="1"/>
  <c r="AW40" i="1"/>
  <c r="AX38" i="1"/>
  <c r="AX40" i="1"/>
  <c r="AY38" i="1"/>
  <c r="AY40" i="1"/>
  <c r="AZ38" i="1"/>
  <c r="AZ40" i="1"/>
  <c r="BA38" i="1"/>
  <c r="BA40" i="1"/>
  <c r="BB38" i="1"/>
  <c r="BB40" i="1"/>
  <c r="BC38" i="1"/>
  <c r="BC40" i="1"/>
  <c r="BD38" i="1"/>
  <c r="BD40" i="1"/>
  <c r="BE38" i="1"/>
  <c r="BE40" i="1"/>
  <c r="BF38" i="1"/>
  <c r="BF40" i="1"/>
  <c r="BG38" i="1"/>
  <c r="BG40" i="1"/>
  <c r="BH38" i="1"/>
  <c r="BH40" i="1"/>
  <c r="BI38" i="1"/>
  <c r="BI40" i="1"/>
  <c r="BJ38" i="1"/>
  <c r="BJ40" i="1"/>
  <c r="BK38" i="1"/>
  <c r="BK40" i="1"/>
  <c r="BL38" i="1"/>
  <c r="BL40" i="1"/>
  <c r="BM38" i="1"/>
  <c r="BM40" i="1"/>
  <c r="BN38" i="1"/>
  <c r="BN40" i="1"/>
  <c r="BO38" i="1"/>
  <c r="BO40" i="1"/>
  <c r="BP38" i="1"/>
  <c r="BP40" i="1"/>
  <c r="BQ38" i="1"/>
  <c r="BQ40" i="1"/>
  <c r="BR38" i="1"/>
  <c r="BR40" i="1"/>
  <c r="BS38" i="1"/>
  <c r="BS40" i="1"/>
  <c r="BT38" i="1"/>
  <c r="BT40" i="1"/>
  <c r="BV40" i="1"/>
  <c r="BV38" i="1"/>
</calcChain>
</file>

<file path=xl/sharedStrings.xml><?xml version="1.0" encoding="utf-8"?>
<sst xmlns="http://schemas.openxmlformats.org/spreadsheetml/2006/main" count="218" uniqueCount="123">
  <si>
    <t>M</t>
  </si>
  <si>
    <t>1.1.1</t>
  </si>
  <si>
    <t>3.2.1</t>
  </si>
  <si>
    <t>3.2.2</t>
  </si>
  <si>
    <t>3.3.1</t>
  </si>
  <si>
    <t>4.4</t>
  </si>
  <si>
    <t>Projections</t>
  </si>
  <si>
    <t>Budget</t>
  </si>
  <si>
    <t>TOTAL</t>
  </si>
  <si>
    <t>Sprint</t>
  </si>
  <si>
    <t>Sprints</t>
  </si>
  <si>
    <t>Description</t>
  </si>
  <si>
    <t>Modèle de planification de production Agile</t>
  </si>
  <si>
    <t>Planification du sprint et gestion des tâches en attente</t>
  </si>
  <si>
    <t>Objectifs d’itération d’un sprint</t>
  </si>
  <si>
    <t>Sprint 1</t>
  </si>
  <si>
    <t>Objectifs</t>
  </si>
  <si>
    <t>Sprint 2</t>
  </si>
  <si>
    <t>Sprint 3</t>
  </si>
  <si>
    <t>Sprint 4</t>
  </si>
  <si>
    <t>Sprint 5</t>
  </si>
  <si>
    <t>Structure de répartition du travail</t>
  </si>
  <si>
    <t>Tâches</t>
  </si>
  <si>
    <t>Responsable</t>
  </si>
  <si>
    <t>Travail en heures</t>
  </si>
  <si>
    <t>Date de début</t>
  </si>
  <si>
    <t>Date d’échéance</t>
  </si>
  <si>
    <t>Durée</t>
  </si>
  <si>
    <t>Pourcentage d’avancement</t>
  </si>
  <si>
    <t>SEMAINE 1</t>
  </si>
  <si>
    <t>SEMAINE 2</t>
  </si>
  <si>
    <t>SEMAINE 3</t>
  </si>
  <si>
    <t>SEMAINE 4</t>
  </si>
  <si>
    <t>SEMAINE 5</t>
  </si>
  <si>
    <t>SEMAINE 6</t>
  </si>
  <si>
    <t>SEMAINE 7</t>
  </si>
  <si>
    <t>SEMAINE 8</t>
  </si>
  <si>
    <t>SEMAINE 9</t>
  </si>
  <si>
    <t>SEMAINE 10</t>
  </si>
  <si>
    <t>SEMAINE 11</t>
  </si>
  <si>
    <t>SEMAINE 12</t>
  </si>
  <si>
    <t>Devis</t>
  </si>
  <si>
    <t>Terminé</t>
  </si>
  <si>
    <t>Restant</t>
  </si>
  <si>
    <t>L</t>
  </si>
  <si>
    <t>J</t>
  </si>
  <si>
    <t>V</t>
  </si>
  <si>
    <t>Conception et lancement du projet</t>
  </si>
  <si>
    <t>Charte du projet</t>
  </si>
  <si>
    <t>Jenna P</t>
  </si>
  <si>
    <t>Révisions de la charte du projet</t>
  </si>
  <si>
    <t>Kylie R</t>
  </si>
  <si>
    <t>Recherche</t>
  </si>
  <si>
    <t>Pete S</t>
  </si>
  <si>
    <t>Steve L</t>
  </si>
  <si>
    <t>Parties prenantes</t>
  </si>
  <si>
    <t>Allen W</t>
  </si>
  <si>
    <t>Directives</t>
  </si>
  <si>
    <t>Malik M</t>
  </si>
  <si>
    <t>Lancement du projet</t>
  </si>
  <si>
    <t>Définition et planification du projet</t>
  </si>
  <si>
    <t>Définition du champ d’application et de l’objectif</t>
  </si>
  <si>
    <t>Plan de communication</t>
  </si>
  <si>
    <t>Gestion des risques</t>
  </si>
  <si>
    <t>Lancement et exécution du projet</t>
  </si>
  <si>
    <t>Statut et suivi</t>
  </si>
  <si>
    <t>ICP</t>
  </si>
  <si>
    <t>Supervision</t>
  </si>
  <si>
    <t>Prévisions</t>
  </si>
  <si>
    <t>Actualisations du projet</t>
  </si>
  <si>
    <t>Actualisations des diagrammes</t>
  </si>
  <si>
    <t>Supervision/performances du projet</t>
  </si>
  <si>
    <t>Objectifs du projet</t>
  </si>
  <si>
    <t>Qualité des livrables</t>
  </si>
  <si>
    <t>Suivi des efforts et des coûts</t>
  </si>
  <si>
    <t>Performances du projet</t>
  </si>
  <si>
    <t>ESTIMATION</t>
  </si>
  <si>
    <t>EFFECTUÉES</t>
  </si>
  <si>
    <t>RESTANTES</t>
  </si>
  <si>
    <t>JOURS</t>
  </si>
  <si>
    <t>ESTIMATION/JOURS</t>
  </si>
  <si>
    <t>DONNÉES D’AVANCEMENT</t>
  </si>
  <si>
    <t>TOTAL DES HEURES</t>
  </si>
  <si>
    <t>JOUR</t>
  </si>
  <si>
    <t xml:space="preserve"> ^ Saisir le nombre de jours</t>
  </si>
  <si>
    <t>PLANIFICATION</t>
  </si>
  <si>
    <t>HEURES</t>
  </si>
  <si>
    <t>Saisir les heures effectuées par jour —&gt;</t>
  </si>
  <si>
    <t>HEURES EFFECTUÉES</t>
  </si>
  <si>
    <t>HEURES RESTANTES</t>
  </si>
  <si>
    <t>DIAGRAMME D’AVANCEMENT</t>
  </si>
  <si>
    <t>Remarques rétrospectives et boucle de rétroaction</t>
  </si>
  <si>
    <t>CLIQUER ICI POUR CRÉER DANS SMARTSHEET</t>
  </si>
  <si>
    <t>File d’attente</t>
  </si>
  <si>
    <t>Priorité</t>
  </si>
  <si>
    <t>Fonctionnalité</t>
  </si>
  <si>
    <t>Tâche</t>
  </si>
  <si>
    <t>Estimation du travail en heures</t>
  </si>
  <si>
    <t>Statut</t>
  </si>
  <si>
    <t>Remarques</t>
  </si>
  <si>
    <t>Élevée</t>
  </si>
  <si>
    <t>À FAIRE</t>
  </si>
  <si>
    <t>Moyenne</t>
  </si>
  <si>
    <t>EN COURS</t>
  </si>
  <si>
    <t>Faible</t>
  </si>
  <si>
    <t>TERMINÉ</t>
  </si>
  <si>
    <t>BLOQUÉ</t>
  </si>
  <si>
    <t>VÉRIFICATION</t>
  </si>
  <si>
    <t>Tableau Kanban</t>
  </si>
  <si>
    <t>Copiez et collez les cartes Kanban dans le tableau Kanban ci-dessous.</t>
  </si>
  <si>
    <t>Remarques de réunion debout</t>
  </si>
  <si>
    <t>À faire</t>
  </si>
  <si>
    <t>En cours</t>
  </si>
  <si>
    <t>Bloqué</t>
  </si>
  <si>
    <t>Vérification</t>
  </si>
  <si>
    <t>Planification des capacités</t>
  </si>
  <si>
    <t>Disponibilité des ressources</t>
  </si>
  <si>
    <t>Exigences</t>
  </si>
  <si>
    <t>LÉGENDES DÉROULANTES – NE PAS SUPPRIMER</t>
  </si>
  <si>
    <t>PRIORITÉ</t>
  </si>
  <si>
    <t>STATUT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</si>
  <si>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</si>
  <si>
    <t>https://fr.smartsheet.com/try-it?trp=18243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</si>
</sst>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0.00000"/>
  </numFmts>
  <fonts count="49">
    <font>
      <sz val="12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sz val="12"/>
      <color theme="1"/>
      <name val="Corbel"/>
      <family val="2"/>
      <scheme val="minor"/>
    </font>
    <font>
      <u/>
      <sz val="12"/>
      <color theme="10"/>
      <name val="Corbel"/>
      <family val="2"/>
      <scheme val="minor"/>
    </font>
    <font>
      <u/>
      <sz val="12"/>
      <color theme="11"/>
      <name val="Corbel"/>
      <family val="2"/>
      <scheme val="minor"/>
    </font>
    <font>
      <sz val="12"/>
      <color theme="1"/>
      <name val="Arial"/>
      <family val="2"/>
    </font>
    <font>
      <b/>
      <sz val="10"/>
      <color theme="0" tint="-0.499984740745262"/>
      <name val="Century GothiC "/>
    </font>
    <font>
      <sz val="10"/>
      <color theme="1"/>
      <name val="Century GothiC "/>
    </font>
    <font>
      <b/>
      <sz val="22"/>
      <color theme="0"/>
      <name val="Century Gothic"/>
      <family val="1"/>
    </font>
    <font>
      <b/>
      <sz val="16"/>
      <color theme="0" tint="-0.499984740745262"/>
      <name val="Century Gothic"/>
      <family val="1"/>
    </font>
    <font>
      <b/>
      <sz val="10"/>
      <color theme="4" tint="-0.249977111117893"/>
      <name val="Century Gothic"/>
      <family val="1"/>
    </font>
    <font>
      <sz val="12"/>
      <color theme="1"/>
      <name val="Century Gothic"/>
      <family val="1"/>
    </font>
    <font>
      <b/>
      <sz val="9"/>
      <color theme="1"/>
      <name val="Century Gothic"/>
      <family val="1"/>
    </font>
    <font>
      <b/>
      <sz val="10"/>
      <color theme="0"/>
      <name val="Century Gothic"/>
      <family val="1"/>
    </font>
    <font>
      <b/>
      <sz val="10"/>
      <color theme="1"/>
      <name val="Century Gothic"/>
      <family val="1"/>
    </font>
    <font>
      <sz val="9"/>
      <color theme="1"/>
      <name val="Century Gothic"/>
      <family val="1"/>
    </font>
    <font>
      <sz val="10"/>
      <color theme="1"/>
      <name val="Century Gothic"/>
      <family val="1"/>
    </font>
    <font>
      <b/>
      <sz val="8"/>
      <color theme="0" tint="-0.499984740745262"/>
      <name val="Century Gothic"/>
      <family val="1"/>
    </font>
    <font>
      <b/>
      <sz val="10"/>
      <color theme="0" tint="-0.499984740745262"/>
      <name val="Century Gothic"/>
      <family val="1"/>
    </font>
    <font>
      <b/>
      <sz val="11"/>
      <color theme="0" tint="-0.499984740745262"/>
      <name val="Century Gothic"/>
      <family val="1"/>
    </font>
    <font>
      <sz val="11"/>
      <color theme="8" tint="-0.249977111117893"/>
      <name val="Century Gothic"/>
      <family val="1"/>
    </font>
    <font>
      <sz val="7"/>
      <color theme="8" tint="-0.249977111117893"/>
      <name val="Century Gothic"/>
      <family val="1"/>
    </font>
    <font>
      <b/>
      <sz val="12"/>
      <color theme="1"/>
      <name val="Century Gothic"/>
      <family val="1"/>
    </font>
    <font>
      <sz val="11"/>
      <color theme="1"/>
      <name val="Corbel"/>
      <family val="2"/>
      <scheme val="minor"/>
    </font>
    <font>
      <sz val="18"/>
      <color theme="0" tint="-0.499984740745262"/>
      <name val="Century Gothic"/>
      <family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sz val="10"/>
      <color rgb="FF000000"/>
      <name val="Century Gothic"/>
      <family val="2"/>
    </font>
    <font>
      <sz val="11"/>
      <color rgb="FF000000"/>
      <name val="Century Gothic"/>
      <family val="2"/>
    </font>
    <font>
      <sz val="11"/>
      <color rgb="FF1E4E79"/>
      <name val="Century Gothic"/>
      <family val="2"/>
    </font>
    <font>
      <sz val="14"/>
      <color theme="1"/>
      <name val="Century Gothic"/>
      <family val="2"/>
    </font>
    <font>
      <sz val="18"/>
      <color rgb="FF595959"/>
      <name val="Century Gothic"/>
      <family val="2"/>
    </font>
    <font>
      <sz val="12"/>
      <color theme="1"/>
      <name val="Century Gothic"/>
      <family val="2"/>
    </font>
    <font>
      <sz val="9"/>
      <color theme="1"/>
      <name val="Century Gothic"/>
      <family val="2"/>
    </font>
    <font>
      <b/>
      <sz val="11"/>
      <color theme="8" tint="-0.249977111117893"/>
      <name val="Century Gothic"/>
      <family val="1"/>
    </font>
    <font>
      <sz val="11"/>
      <color theme="1"/>
      <name val="Calibri"/>
      <family val="2"/>
    </font>
    <font>
      <i/>
      <sz val="10"/>
      <color rgb="FF2E75B5"/>
      <name val="Century Gothic"/>
      <family val="2"/>
    </font>
    <font>
      <sz val="12"/>
      <color rgb="FF3F3F3F"/>
      <name val="Century Gothic"/>
      <family val="2"/>
    </font>
    <font>
      <sz val="22"/>
      <color theme="1" tint="0.34998626667073579"/>
      <name val="Century Gothic"/>
      <family val="2"/>
    </font>
    <font>
      <sz val="22"/>
      <color rgb="FF3F3F3F"/>
      <name val="Century Gothic"/>
      <family val="2"/>
    </font>
    <font>
      <sz val="12"/>
      <color theme="0"/>
      <name val="Century Gothic"/>
      <family val="2"/>
    </font>
    <font>
      <sz val="10"/>
      <color theme="0"/>
      <name val="Century Gothic"/>
      <family val="1"/>
    </font>
    <font>
      <b/>
      <sz val="22"/>
      <color theme="1" tint="0.34998626667073579"/>
      <name val="Century Gothic"/>
      <family val="2"/>
    </font>
    <font>
      <b/>
      <sz val="9"/>
      <color theme="8" tint="-0.249977111117893"/>
      <name val="Century Gothic"/>
      <family val="2"/>
    </font>
    <font>
      <sz val="6"/>
      <name val="Corbel"/>
      <family val="3"/>
      <charset val="128"/>
      <scheme val="minor"/>
    </font>
    <font>
      <b/>
      <u/>
      <sz val="22"/>
      <color theme="0"/>
      <name val="Century Gothic"/>
      <family val="2"/>
    </font>
    <font>
      <u/>
      <sz val="12"/>
      <color theme="0"/>
      <name val="Corbel"/>
      <family val="2"/>
      <scheme val="minor"/>
    </font>
    <font>
      <sz val="12"/>
      <color theme="0"/>
      <name val="Corbel"/>
      <family val="2"/>
      <scheme val="minor"/>
    </font>
    <font>
      <b/>
      <sz val="22"/>
      <color rgb="FF001033"/>
      <name val="Century Gothic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theme="8" tint="0.79998168889431442"/>
        <bgColor rgb="FFDEEAF6"/>
      </patternFill>
    </fill>
    <fill>
      <patternFill patternType="solid">
        <fgColor rgb="FF595959"/>
        <bgColor rgb="FF595959"/>
      </patternFill>
    </fill>
    <fill>
      <patternFill patternType="solid">
        <fgColor theme="7"/>
        <bgColor rgb="FFDEEAF6"/>
      </patternFill>
    </fill>
    <fill>
      <patternFill patternType="solid">
        <fgColor rgb="FF00B0F0"/>
        <bgColor rgb="FFDEEAF6"/>
      </patternFill>
    </fill>
    <fill>
      <patternFill patternType="solid">
        <fgColor theme="0" tint="-0.14999847407452621"/>
        <bgColor rgb="FFDEEAF6"/>
      </patternFill>
    </fill>
    <fill>
      <patternFill patternType="solid">
        <fgColor rgb="FFEE57AD"/>
        <bgColor rgb="FFDEEAF6"/>
      </patternFill>
    </fill>
    <fill>
      <patternFill patternType="solid">
        <fgColor rgb="FF92D050"/>
        <bgColor rgb="FFDEEAF6"/>
      </patternFill>
    </fill>
    <fill>
      <patternFill patternType="solid">
        <fgColor theme="1" tint="0.499984740745262"/>
        <bgColor rgb="FFDEEAF6"/>
      </patternFill>
    </fill>
  </fills>
  <borders count="6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medium">
        <color theme="0" tint="-0.249977111117893"/>
      </left>
      <right/>
      <top/>
      <bottom style="double">
        <color theme="0" tint="-0.249977111117893"/>
      </bottom>
      <diagonal/>
    </border>
    <border>
      <left style="medium">
        <color theme="0" tint="-0.249977111117893"/>
      </left>
      <right/>
      <top/>
      <bottom style="thin">
        <color theme="0" tint="-0.249977111117893"/>
      </bottom>
      <diagonal/>
    </border>
    <border>
      <left style="medium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249977111117893"/>
      </top>
      <bottom style="double">
        <color theme="0" tint="-0.249977111117893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medium">
        <color rgb="FF9CC2E5"/>
      </top>
      <bottom style="thin">
        <color rgb="FFBFBFBF"/>
      </bottom>
      <diagonal/>
    </border>
    <border>
      <left/>
      <right/>
      <top/>
      <bottom style="medium">
        <color rgb="FF9CC2E5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medium">
        <color theme="0" tint="-0.249977111117893"/>
      </left>
      <right/>
      <top style="thick">
        <color theme="0" tint="-0.249977111117893"/>
      </top>
      <bottom/>
      <diagonal/>
    </border>
    <border>
      <left style="medium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ck">
        <color theme="0" tint="-0.249977111117893"/>
      </top>
      <bottom style="thin">
        <color theme="0" tint="-0.249977111117893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ck">
        <color theme="0" tint="-0.249977111117893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ck">
        <color theme="0" tint="-0.249977111117893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ck">
        <color theme="0" tint="-0.249977111117893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8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1" fillId="0" borderId="0"/>
    <xf numFmtId="0" fontId="3" fillId="0" borderId="0" applyNumberFormat="0" applyFill="0" applyBorder="0" applyAlignment="0" applyProtection="0"/>
  </cellStyleXfs>
  <cellXfs count="222">
    <xf numFmtId="0" fontId="0" fillId="0" borderId="0" xfId="0"/>
    <xf numFmtId="0" fontId="5" fillId="0" borderId="0" xfId="0" applyFont="1"/>
    <xf numFmtId="0" fontId="6" fillId="23" borderId="0" xfId="0" applyFont="1" applyFill="1" applyAlignment="1">
      <alignment vertical="center"/>
    </xf>
    <xf numFmtId="0" fontId="7" fillId="0" borderId="0" xfId="0" applyFont="1"/>
    <xf numFmtId="0" fontId="0" fillId="0" borderId="0" xfId="0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15" xfId="0" applyFont="1" applyFill="1" applyBorder="1" applyAlignment="1">
      <alignment horizontal="center" vertical="center"/>
    </xf>
    <xf numFmtId="0" fontId="14" fillId="7" borderId="9" xfId="0" applyFont="1" applyFill="1" applyBorder="1" applyAlignment="1">
      <alignment horizontal="center" vertical="center"/>
    </xf>
    <xf numFmtId="0" fontId="14" fillId="7" borderId="10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14" fillId="9" borderId="9" xfId="0" applyFont="1" applyFill="1" applyBorder="1" applyAlignment="1">
      <alignment horizontal="center" vertical="center"/>
    </xf>
    <xf numFmtId="0" fontId="14" fillId="9" borderId="10" xfId="0" applyFont="1" applyFill="1" applyBorder="1" applyAlignment="1">
      <alignment horizontal="center" vertical="center"/>
    </xf>
    <xf numFmtId="0" fontId="14" fillId="9" borderId="15" xfId="0" applyFont="1" applyFill="1" applyBorder="1" applyAlignment="1">
      <alignment horizontal="center" vertical="center"/>
    </xf>
    <xf numFmtId="0" fontId="16" fillId="14" borderId="2" xfId="0" applyFont="1" applyFill="1" applyBorder="1"/>
    <xf numFmtId="0" fontId="16" fillId="14" borderId="1" xfId="0" applyFont="1" applyFill="1" applyBorder="1"/>
    <xf numFmtId="0" fontId="16" fillId="14" borderId="3" xfId="0" applyFont="1" applyFill="1" applyBorder="1"/>
    <xf numFmtId="0" fontId="15" fillId="0" borderId="16" xfId="0" applyFont="1" applyBorder="1" applyAlignment="1">
      <alignment horizontal="center" vertical="center"/>
    </xf>
    <xf numFmtId="0" fontId="16" fillId="0" borderId="2" xfId="0" applyFont="1" applyBorder="1"/>
    <xf numFmtId="0" fontId="16" fillId="0" borderId="1" xfId="0" applyFont="1" applyBorder="1"/>
    <xf numFmtId="0" fontId="16" fillId="15" borderId="1" xfId="0" applyFont="1" applyFill="1" applyBorder="1"/>
    <xf numFmtId="0" fontId="16" fillId="10" borderId="1" xfId="0" applyFont="1" applyFill="1" applyBorder="1"/>
    <xf numFmtId="0" fontId="16" fillId="0" borderId="3" xfId="0" applyFont="1" applyBorder="1"/>
    <xf numFmtId="0" fontId="16" fillId="11" borderId="1" xfId="0" applyFont="1" applyFill="1" applyBorder="1"/>
    <xf numFmtId="0" fontId="16" fillId="12" borderId="1" xfId="0" applyFont="1" applyFill="1" applyBorder="1"/>
    <xf numFmtId="0" fontId="16" fillId="13" borderId="1" xfId="0" applyFont="1" applyFill="1" applyBorder="1"/>
    <xf numFmtId="0" fontId="16" fillId="15" borderId="3" xfId="0" applyFont="1" applyFill="1" applyBorder="1"/>
    <xf numFmtId="0" fontId="16" fillId="16" borderId="2" xfId="0" applyFont="1" applyFill="1" applyBorder="1"/>
    <xf numFmtId="0" fontId="16" fillId="16" borderId="1" xfId="0" applyFont="1" applyFill="1" applyBorder="1"/>
    <xf numFmtId="0" fontId="16" fillId="0" borderId="4" xfId="0" applyFont="1" applyBorder="1"/>
    <xf numFmtId="0" fontId="16" fillId="0" borderId="5" xfId="0" applyFont="1" applyBorder="1"/>
    <xf numFmtId="0" fontId="16" fillId="10" borderId="5" xfId="0" applyFont="1" applyFill="1" applyBorder="1"/>
    <xf numFmtId="0" fontId="16" fillId="0" borderId="6" xfId="0" applyFont="1" applyBorder="1"/>
    <xf numFmtId="0" fontId="16" fillId="11" borderId="5" xfId="0" applyFont="1" applyFill="1" applyBorder="1"/>
    <xf numFmtId="0" fontId="16" fillId="12" borderId="5" xfId="0" applyFont="1" applyFill="1" applyBorder="1"/>
    <xf numFmtId="0" fontId="16" fillId="13" borderId="5" xfId="0" applyFont="1" applyFill="1" applyBorder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3" fillId="22" borderId="16" xfId="0" applyFont="1" applyFill="1" applyBorder="1" applyAlignment="1">
      <alignment horizontal="center" vertical="center"/>
    </xf>
    <xf numFmtId="0" fontId="20" fillId="0" borderId="0" xfId="0" applyFont="1" applyAlignment="1">
      <alignment horizontal="left" indent="1"/>
    </xf>
    <xf numFmtId="0" fontId="21" fillId="19" borderId="16" xfId="0" applyFont="1" applyFill="1" applyBorder="1" applyAlignment="1">
      <alignment horizontal="center" vertical="center"/>
    </xf>
    <xf numFmtId="1" fontId="21" fillId="19" borderId="16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right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3" fillId="24" borderId="39" xfId="0" applyFont="1" applyFill="1" applyBorder="1" applyAlignment="1">
      <alignment horizontal="left"/>
    </xf>
    <xf numFmtId="0" fontId="13" fillId="24" borderId="8" xfId="0" applyFont="1" applyFill="1" applyBorder="1" applyAlignment="1">
      <alignment horizontal="left" vertical="top"/>
    </xf>
    <xf numFmtId="0" fontId="13" fillId="25" borderId="8" xfId="0" applyFont="1" applyFill="1" applyBorder="1" applyAlignment="1">
      <alignment horizontal="left" vertical="center"/>
    </xf>
    <xf numFmtId="0" fontId="13" fillId="25" borderId="1" xfId="0" applyFont="1" applyFill="1" applyBorder="1" applyAlignment="1">
      <alignment horizontal="left" vertical="center"/>
    </xf>
    <xf numFmtId="49" fontId="16" fillId="17" borderId="12" xfId="0" applyNumberFormat="1" applyFont="1" applyFill="1" applyBorder="1" applyAlignment="1">
      <alignment horizontal="left" vertical="center" indent="1"/>
    </xf>
    <xf numFmtId="0" fontId="16" fillId="14" borderId="33" xfId="0" applyFont="1" applyFill="1" applyBorder="1" applyAlignment="1">
      <alignment horizontal="center" vertical="center"/>
    </xf>
    <xf numFmtId="0" fontId="16" fillId="14" borderId="16" xfId="0" applyFont="1" applyFill="1" applyBorder="1" applyAlignment="1">
      <alignment horizontal="center" vertical="center"/>
    </xf>
    <xf numFmtId="0" fontId="16" fillId="14" borderId="26" xfId="0" applyFont="1" applyFill="1" applyBorder="1" applyAlignment="1">
      <alignment horizontal="center" vertical="center"/>
    </xf>
    <xf numFmtId="0" fontId="16" fillId="14" borderId="36" xfId="0" applyFont="1" applyFill="1" applyBorder="1" applyAlignment="1">
      <alignment horizontal="left" vertical="center" indent="1"/>
    </xf>
    <xf numFmtId="14" fontId="16" fillId="14" borderId="29" xfId="0" applyNumberFormat="1" applyFont="1" applyFill="1" applyBorder="1" applyAlignment="1">
      <alignment horizontal="center" vertical="center"/>
    </xf>
    <xf numFmtId="14" fontId="16" fillId="14" borderId="8" xfId="0" applyNumberFormat="1" applyFont="1" applyFill="1" applyBorder="1" applyAlignment="1">
      <alignment horizontal="center" vertical="center"/>
    </xf>
    <xf numFmtId="1" fontId="16" fillId="14" borderId="8" xfId="0" applyNumberFormat="1" applyFont="1" applyFill="1" applyBorder="1" applyAlignment="1">
      <alignment horizontal="center" vertical="center"/>
    </xf>
    <xf numFmtId="9" fontId="14" fillId="14" borderId="8" xfId="1" applyFont="1" applyFill="1" applyBorder="1" applyAlignment="1">
      <alignment horizontal="center" vertical="center"/>
    </xf>
    <xf numFmtId="49" fontId="16" fillId="17" borderId="13" xfId="0" applyNumberFormat="1" applyFont="1" applyFill="1" applyBorder="1" applyAlignment="1">
      <alignment horizontal="left" vertical="center" indent="1"/>
    </xf>
    <xf numFmtId="0" fontId="16" fillId="0" borderId="2" xfId="0" applyFont="1" applyBorder="1" applyAlignment="1">
      <alignment horizontal="left" vertical="center" indent="2"/>
    </xf>
    <xf numFmtId="0" fontId="16" fillId="0" borderId="19" xfId="0" applyFont="1" applyBorder="1" applyAlignment="1">
      <alignment horizontal="left" vertical="center" indent="1"/>
    </xf>
    <xf numFmtId="0" fontId="16" fillId="0" borderId="33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17" borderId="26" xfId="0" applyFont="1" applyFill="1" applyBorder="1" applyAlignment="1">
      <alignment horizontal="center" vertical="center"/>
    </xf>
    <xf numFmtId="0" fontId="16" fillId="0" borderId="21" xfId="0" applyFont="1" applyBorder="1" applyAlignment="1">
      <alignment horizontal="left" vertical="center" indent="2"/>
    </xf>
    <xf numFmtId="164" fontId="16" fillId="0" borderId="24" xfId="0" applyNumberFormat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1" fontId="16" fillId="17" borderId="1" xfId="0" applyNumberFormat="1" applyFont="1" applyFill="1" applyBorder="1" applyAlignment="1">
      <alignment horizontal="center" vertical="center"/>
    </xf>
    <xf numFmtId="9" fontId="14" fillId="23" borderId="8" xfId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vertical="center" indent="3"/>
    </xf>
    <xf numFmtId="0" fontId="16" fillId="0" borderId="19" xfId="0" applyFont="1" applyBorder="1" applyAlignment="1">
      <alignment horizontal="left" vertical="center" indent="2"/>
    </xf>
    <xf numFmtId="0" fontId="16" fillId="0" borderId="21" xfId="0" applyFont="1" applyBorder="1" applyAlignment="1">
      <alignment horizontal="left" vertical="center" indent="3"/>
    </xf>
    <xf numFmtId="0" fontId="16" fillId="14" borderId="21" xfId="0" applyFont="1" applyFill="1" applyBorder="1" applyAlignment="1">
      <alignment horizontal="left" vertical="center" indent="1"/>
    </xf>
    <xf numFmtId="164" fontId="16" fillId="14" borderId="24" xfId="0" applyNumberFormat="1" applyFont="1" applyFill="1" applyBorder="1" applyAlignment="1">
      <alignment horizontal="center" vertical="center"/>
    </xf>
    <xf numFmtId="164" fontId="16" fillId="14" borderId="1" xfId="0" applyNumberFormat="1" applyFont="1" applyFill="1" applyBorder="1" applyAlignment="1">
      <alignment horizontal="center" vertical="center"/>
    </xf>
    <xf numFmtId="14" fontId="16" fillId="14" borderId="1" xfId="0" applyNumberFormat="1" applyFont="1" applyFill="1" applyBorder="1" applyAlignment="1">
      <alignment horizontal="center" vertical="center"/>
    </xf>
    <xf numFmtId="0" fontId="16" fillId="0" borderId="31" xfId="0" applyFont="1" applyBorder="1" applyAlignment="1">
      <alignment horizontal="left" vertical="center" indent="1"/>
    </xf>
    <xf numFmtId="49" fontId="16" fillId="17" borderId="14" xfId="0" applyNumberFormat="1" applyFont="1" applyFill="1" applyBorder="1" applyAlignment="1">
      <alignment horizontal="left" vertical="center" indent="1"/>
    </xf>
    <xf numFmtId="0" fontId="16" fillId="0" borderId="4" xfId="0" applyFont="1" applyBorder="1" applyAlignment="1">
      <alignment horizontal="left" vertical="center" indent="2"/>
    </xf>
    <xf numFmtId="0" fontId="16" fillId="0" borderId="35" xfId="0" applyFont="1" applyBorder="1" applyAlignment="1">
      <alignment horizontal="left" vertical="center" indent="1"/>
    </xf>
    <xf numFmtId="0" fontId="16" fillId="0" borderId="34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17" borderId="28" xfId="0" applyFont="1" applyFill="1" applyBorder="1" applyAlignment="1">
      <alignment horizontal="center" vertical="center"/>
    </xf>
    <xf numFmtId="0" fontId="16" fillId="0" borderId="22" xfId="0" applyFont="1" applyBorder="1" applyAlignment="1">
      <alignment horizontal="left" vertical="center" indent="2"/>
    </xf>
    <xf numFmtId="164" fontId="16" fillId="0" borderId="32" xfId="0" applyNumberFormat="1" applyFont="1" applyBorder="1" applyAlignment="1">
      <alignment horizontal="center" vertical="center"/>
    </xf>
    <xf numFmtId="164" fontId="16" fillId="0" borderId="5" xfId="0" applyNumberFormat="1" applyFont="1" applyBorder="1" applyAlignment="1">
      <alignment horizontal="center" vertical="center"/>
    </xf>
    <xf numFmtId="1" fontId="16" fillId="17" borderId="17" xfId="0" applyNumberFormat="1" applyFont="1" applyFill="1" applyBorder="1" applyAlignment="1">
      <alignment horizontal="center" vertical="center"/>
    </xf>
    <xf numFmtId="9" fontId="14" fillId="23" borderId="6" xfId="1" applyFont="1" applyFill="1" applyBorder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2" fillId="14" borderId="16" xfId="0" applyFont="1" applyFill="1" applyBorder="1" applyAlignment="1">
      <alignment horizontal="right" vertical="center" indent="1"/>
    </xf>
    <xf numFmtId="0" fontId="23" fillId="0" borderId="0" xfId="4"/>
    <xf numFmtId="0" fontId="5" fillId="0" borderId="40" xfId="4" applyFont="1" applyBorder="1" applyAlignment="1">
      <alignment horizontal="left" vertical="center" wrapText="1" indent="2"/>
    </xf>
    <xf numFmtId="0" fontId="16" fillId="17" borderId="7" xfId="0" applyFont="1" applyFill="1" applyBorder="1" applyAlignment="1">
      <alignment horizontal="left" vertical="center" indent="1"/>
    </xf>
    <xf numFmtId="0" fontId="16" fillId="17" borderId="30" xfId="0" applyFont="1" applyFill="1" applyBorder="1" applyAlignment="1">
      <alignment horizontal="left" vertical="center" indent="2"/>
    </xf>
    <xf numFmtId="0" fontId="16" fillId="17" borderId="2" xfId="0" applyFont="1" applyFill="1" applyBorder="1" applyAlignment="1">
      <alignment horizontal="left" vertical="center" indent="1"/>
    </xf>
    <xf numFmtId="0" fontId="16" fillId="17" borderId="19" xfId="0" applyFont="1" applyFill="1" applyBorder="1" applyAlignment="1">
      <alignment horizontal="left" vertical="center" indent="1"/>
    </xf>
    <xf numFmtId="0" fontId="24" fillId="0" borderId="0" xfId="0" applyFont="1" applyAlignment="1">
      <alignment horizontal="left" vertical="center"/>
    </xf>
    <xf numFmtId="0" fontId="1" fillId="0" borderId="0" xfId="5"/>
    <xf numFmtId="0" fontId="25" fillId="27" borderId="0" xfId="5" applyFont="1" applyFill="1" applyAlignment="1">
      <alignment wrapText="1"/>
    </xf>
    <xf numFmtId="0" fontId="25" fillId="0" borderId="41" xfId="5" applyFont="1" applyBorder="1" applyAlignment="1">
      <alignment horizontal="left" vertical="center" wrapText="1"/>
    </xf>
    <xf numFmtId="0" fontId="26" fillId="0" borderId="41" xfId="5" applyFont="1" applyBorder="1" applyAlignment="1">
      <alignment horizontal="left" vertical="center" wrapText="1"/>
    </xf>
    <xf numFmtId="0" fontId="25" fillId="28" borderId="41" xfId="5" applyFont="1" applyFill="1" applyBorder="1" applyAlignment="1">
      <alignment horizontal="left" vertical="center" wrapText="1"/>
    </xf>
    <xf numFmtId="0" fontId="27" fillId="27" borderId="41" xfId="5" applyFont="1" applyFill="1" applyBorder="1" applyAlignment="1">
      <alignment horizontal="left" vertical="center" wrapText="1" readingOrder="1"/>
    </xf>
    <xf numFmtId="0" fontId="28" fillId="27" borderId="41" xfId="5" applyFont="1" applyFill="1" applyBorder="1" applyAlignment="1">
      <alignment horizontal="left" vertical="center" wrapText="1" readingOrder="1"/>
    </xf>
    <xf numFmtId="0" fontId="25" fillId="27" borderId="41" xfId="5" applyFont="1" applyFill="1" applyBorder="1" applyAlignment="1">
      <alignment horizontal="left" vertical="center" wrapText="1"/>
    </xf>
    <xf numFmtId="0" fontId="26" fillId="27" borderId="41" xfId="5" applyFont="1" applyFill="1" applyBorder="1" applyAlignment="1">
      <alignment horizontal="left" vertical="center" wrapText="1"/>
    </xf>
    <xf numFmtId="0" fontId="30" fillId="0" borderId="0" xfId="5" applyFont="1" applyAlignment="1">
      <alignment vertical="center" wrapText="1"/>
    </xf>
    <xf numFmtId="0" fontId="31" fillId="0" borderId="43" xfId="5" applyFont="1" applyBorder="1" applyAlignment="1">
      <alignment vertical="center"/>
    </xf>
    <xf numFmtId="0" fontId="12" fillId="19" borderId="44" xfId="0" applyFont="1" applyFill="1" applyBorder="1" applyAlignment="1">
      <alignment horizontal="right" vertical="center" wrapText="1" indent="1"/>
    </xf>
    <xf numFmtId="0" fontId="12" fillId="19" borderId="44" xfId="0" applyFont="1" applyFill="1" applyBorder="1" applyAlignment="1">
      <alignment horizontal="center" vertical="center" wrapText="1"/>
    </xf>
    <xf numFmtId="0" fontId="10" fillId="19" borderId="44" xfId="0" applyFont="1" applyFill="1" applyBorder="1" applyAlignment="1">
      <alignment horizontal="left" vertical="center"/>
    </xf>
    <xf numFmtId="0" fontId="11" fillId="19" borderId="44" xfId="0" applyFont="1" applyFill="1" applyBorder="1"/>
    <xf numFmtId="0" fontId="11" fillId="0" borderId="44" xfId="0" applyFont="1" applyBorder="1"/>
    <xf numFmtId="0" fontId="12" fillId="20" borderId="44" xfId="0" applyFont="1" applyFill="1" applyBorder="1" applyAlignment="1">
      <alignment horizontal="right" vertical="center" wrapText="1" indent="1"/>
    </xf>
    <xf numFmtId="0" fontId="12" fillId="20" borderId="44" xfId="0" applyFont="1" applyFill="1" applyBorder="1" applyAlignment="1">
      <alignment horizontal="center" vertical="center" wrapText="1"/>
    </xf>
    <xf numFmtId="0" fontId="10" fillId="0" borderId="44" xfId="0" applyFont="1" applyBorder="1" applyAlignment="1">
      <alignment horizontal="left" vertical="center"/>
    </xf>
    <xf numFmtId="0" fontId="11" fillId="20" borderId="44" xfId="0" applyFont="1" applyFill="1" applyBorder="1"/>
    <xf numFmtId="0" fontId="12" fillId="21" borderId="44" xfId="0" applyFont="1" applyFill="1" applyBorder="1" applyAlignment="1">
      <alignment horizontal="right" vertical="center" wrapText="1" indent="1"/>
    </xf>
    <xf numFmtId="0" fontId="12" fillId="21" borderId="44" xfId="0" applyFont="1" applyFill="1" applyBorder="1" applyAlignment="1">
      <alignment horizontal="center" vertical="center" wrapText="1"/>
    </xf>
    <xf numFmtId="0" fontId="11" fillId="21" borderId="44" xfId="0" applyFont="1" applyFill="1" applyBorder="1"/>
    <xf numFmtId="0" fontId="12" fillId="18" borderId="44" xfId="0" applyFont="1" applyFill="1" applyBorder="1" applyAlignment="1">
      <alignment horizontal="right" vertical="center" wrapText="1" indent="1"/>
    </xf>
    <xf numFmtId="0" fontId="12" fillId="18" borderId="44" xfId="0" applyFont="1" applyFill="1" applyBorder="1" applyAlignment="1">
      <alignment horizontal="center" vertical="center" wrapText="1"/>
    </xf>
    <xf numFmtId="0" fontId="11" fillId="18" borderId="44" xfId="0" applyFont="1" applyFill="1" applyBorder="1"/>
    <xf numFmtId="0" fontId="11" fillId="22" borderId="44" xfId="0" applyFont="1" applyFill="1" applyBorder="1"/>
    <xf numFmtId="0" fontId="29" fillId="29" borderId="42" xfId="5" applyFont="1" applyFill="1" applyBorder="1" applyAlignment="1">
      <alignment horizontal="left" vertical="center" wrapText="1"/>
    </xf>
    <xf numFmtId="0" fontId="12" fillId="22" borderId="50" xfId="0" applyFont="1" applyFill="1" applyBorder="1" applyAlignment="1">
      <alignment horizontal="right" vertical="center" wrapText="1" indent="1"/>
    </xf>
    <xf numFmtId="0" fontId="12" fillId="22" borderId="50" xfId="0" applyFont="1" applyFill="1" applyBorder="1" applyAlignment="1">
      <alignment horizontal="center" vertical="center" wrapText="1"/>
    </xf>
    <xf numFmtId="0" fontId="26" fillId="27" borderId="44" xfId="5" applyFont="1" applyFill="1" applyBorder="1" applyAlignment="1">
      <alignment horizontal="left" vertical="center" wrapText="1"/>
    </xf>
    <xf numFmtId="0" fontId="16" fillId="0" borderId="44" xfId="0" applyFont="1" applyBorder="1" applyAlignment="1">
      <alignment horizontal="left" vertical="center" wrapText="1" indent="1"/>
    </xf>
    <xf numFmtId="0" fontId="14" fillId="0" borderId="44" xfId="0" applyFont="1" applyBorder="1" applyAlignment="1">
      <alignment horizontal="center" vertical="center" wrapText="1"/>
    </xf>
    <xf numFmtId="0" fontId="25" fillId="27" borderId="44" xfId="5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35" fillId="30" borderId="62" xfId="5" applyFont="1" applyFill="1" applyBorder="1"/>
    <xf numFmtId="0" fontId="36" fillId="0" borderId="0" xfId="5" applyFont="1"/>
    <xf numFmtId="0" fontId="37" fillId="0" borderId="43" xfId="5" applyFont="1" applyBorder="1" applyAlignment="1">
      <alignment horizontal="left" wrapText="1"/>
    </xf>
    <xf numFmtId="0" fontId="32" fillId="31" borderId="42" xfId="5" applyFont="1" applyFill="1" applyBorder="1" applyAlignment="1">
      <alignment horizontal="center" vertical="center"/>
    </xf>
    <xf numFmtId="0" fontId="32" fillId="32" borderId="42" xfId="5" applyFont="1" applyFill="1" applyBorder="1" applyAlignment="1">
      <alignment horizontal="center" vertical="center"/>
    </xf>
    <xf numFmtId="0" fontId="32" fillId="33" borderId="42" xfId="5" applyFont="1" applyFill="1" applyBorder="1" applyAlignment="1">
      <alignment horizontal="center" vertical="center"/>
    </xf>
    <xf numFmtId="0" fontId="32" fillId="34" borderId="42" xfId="5" applyFont="1" applyFill="1" applyBorder="1" applyAlignment="1">
      <alignment horizontal="center" vertical="center"/>
    </xf>
    <xf numFmtId="0" fontId="32" fillId="35" borderId="42" xfId="5" applyFont="1" applyFill="1" applyBorder="1" applyAlignment="1">
      <alignment horizontal="center" vertical="center"/>
    </xf>
    <xf numFmtId="0" fontId="38" fillId="0" borderId="0" xfId="5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2" fillId="0" borderId="0" xfId="5" applyFont="1"/>
    <xf numFmtId="0" fontId="39" fillId="0" borderId="43" xfId="5" applyFont="1" applyBorder="1" applyAlignment="1">
      <alignment horizontal="left" wrapText="1"/>
    </xf>
    <xf numFmtId="0" fontId="40" fillId="36" borderId="42" xfId="5" applyFont="1" applyFill="1" applyBorder="1" applyAlignment="1">
      <alignment horizontal="left" vertical="center" indent="1"/>
    </xf>
    <xf numFmtId="0" fontId="5" fillId="0" borderId="0" xfId="0" applyFont="1" applyAlignment="1">
      <alignment horizontal="center"/>
    </xf>
    <xf numFmtId="0" fontId="25" fillId="0" borderId="0" xfId="0" applyFont="1"/>
    <xf numFmtId="0" fontId="16" fillId="0" borderId="0" xfId="0" applyFont="1" applyAlignment="1">
      <alignment wrapText="1"/>
    </xf>
    <xf numFmtId="0" fontId="16" fillId="17" borderId="44" xfId="0" applyFont="1" applyFill="1" applyBorder="1" applyAlignment="1">
      <alignment horizontal="left" vertical="center" wrapText="1" indent="1"/>
    </xf>
    <xf numFmtId="49" fontId="16" fillId="17" borderId="44" xfId="0" applyNumberFormat="1" applyFont="1" applyFill="1" applyBorder="1" applyAlignment="1">
      <alignment horizontal="left" vertical="center" wrapText="1" indent="1"/>
    </xf>
    <xf numFmtId="0" fontId="16" fillId="0" borderId="0" xfId="0" applyFont="1" applyAlignment="1">
      <alignment vertical="center"/>
    </xf>
    <xf numFmtId="0" fontId="41" fillId="0" borderId="0" xfId="0" applyFont="1" applyAlignment="1">
      <alignment horizontal="center" vertical="center" wrapText="1"/>
    </xf>
    <xf numFmtId="0" fontId="13" fillId="18" borderId="65" xfId="0" applyFont="1" applyFill="1" applyBorder="1" applyAlignment="1">
      <alignment horizontal="left" vertical="center" wrapText="1" indent="1"/>
    </xf>
    <xf numFmtId="0" fontId="42" fillId="0" borderId="0" xfId="0" applyFont="1" applyAlignment="1">
      <alignment vertical="center"/>
    </xf>
    <xf numFmtId="0" fontId="43" fillId="14" borderId="33" xfId="0" applyFont="1" applyFill="1" applyBorder="1" applyAlignment="1">
      <alignment horizontal="center" vertical="center" wrapText="1"/>
    </xf>
    <xf numFmtId="0" fontId="43" fillId="14" borderId="16" xfId="0" applyFont="1" applyFill="1" applyBorder="1" applyAlignment="1">
      <alignment horizontal="center" vertical="center" wrapText="1"/>
    </xf>
    <xf numFmtId="0" fontId="43" fillId="14" borderId="26" xfId="0" applyFont="1" applyFill="1" applyBorder="1" applyAlignment="1">
      <alignment horizontal="center" vertical="center" wrapText="1"/>
    </xf>
    <xf numFmtId="0" fontId="48" fillId="23" borderId="0" xfId="0" applyFont="1" applyFill="1" applyAlignment="1">
      <alignment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43" fillId="14" borderId="52" xfId="0" applyFont="1" applyFill="1" applyBorder="1" applyAlignment="1">
      <alignment horizontal="center" vertical="center" wrapText="1"/>
    </xf>
    <xf numFmtId="0" fontId="43" fillId="14" borderId="11" xfId="0" applyFont="1" applyFill="1" applyBorder="1" applyAlignment="1">
      <alignment horizontal="center" vertical="center" wrapText="1"/>
    </xf>
    <xf numFmtId="0" fontId="43" fillId="14" borderId="58" xfId="0" applyFont="1" applyFill="1" applyBorder="1" applyAlignment="1">
      <alignment horizontal="center" vertical="center" wrapText="1"/>
    </xf>
    <xf numFmtId="0" fontId="43" fillId="14" borderId="20" xfId="0" applyFont="1" applyFill="1" applyBorder="1" applyAlignment="1">
      <alignment horizontal="center" vertical="center" wrapText="1"/>
    </xf>
    <xf numFmtId="0" fontId="43" fillId="14" borderId="54" xfId="0" applyFont="1" applyFill="1" applyBorder="1" applyAlignment="1">
      <alignment horizontal="left" vertical="center" wrapText="1" indent="1"/>
    </xf>
    <xf numFmtId="0" fontId="43" fillId="14" borderId="18" xfId="0" applyFont="1" applyFill="1" applyBorder="1" applyAlignment="1">
      <alignment horizontal="left" vertical="center" wrapText="1" indent="1"/>
    </xf>
    <xf numFmtId="0" fontId="43" fillId="14" borderId="59" xfId="0" applyFont="1" applyFill="1" applyBorder="1" applyAlignment="1">
      <alignment horizontal="center" vertical="center" wrapText="1"/>
    </xf>
    <xf numFmtId="0" fontId="43" fillId="14" borderId="23" xfId="0" applyFont="1" applyFill="1" applyBorder="1" applyAlignment="1">
      <alignment horizontal="center" vertical="center" wrapText="1"/>
    </xf>
    <xf numFmtId="0" fontId="43" fillId="14" borderId="60" xfId="0" applyFont="1" applyFill="1" applyBorder="1" applyAlignment="1">
      <alignment horizontal="center" vertical="center" wrapText="1"/>
    </xf>
    <xf numFmtId="0" fontId="43" fillId="14" borderId="10" xfId="0" applyFont="1" applyFill="1" applyBorder="1" applyAlignment="1">
      <alignment horizontal="center" vertical="center" wrapText="1"/>
    </xf>
    <xf numFmtId="0" fontId="43" fillId="14" borderId="53" xfId="0" applyFont="1" applyFill="1" applyBorder="1" applyAlignment="1">
      <alignment horizontal="left" vertical="center" wrapText="1" indent="1"/>
    </xf>
    <xf numFmtId="0" fontId="43" fillId="14" borderId="9" xfId="0" applyFont="1" applyFill="1" applyBorder="1" applyAlignment="1">
      <alignment horizontal="left" vertical="center" wrapText="1" indent="1"/>
    </xf>
    <xf numFmtId="0" fontId="13" fillId="8" borderId="8" xfId="0" applyFont="1" applyFill="1" applyBorder="1" applyAlignment="1">
      <alignment horizontal="center" vertical="center"/>
    </xf>
    <xf numFmtId="0" fontId="13" fillId="8" borderId="25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25" xfId="0" applyFont="1" applyFill="1" applyBorder="1" applyAlignment="1">
      <alignment horizontal="center" vertical="center"/>
    </xf>
    <xf numFmtId="0" fontId="46" fillId="0" borderId="0" xfId="6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5" fillId="26" borderId="0" xfId="6" applyFont="1" applyFill="1" applyAlignment="1">
      <alignment horizontal="center" vertical="center"/>
    </xf>
    <xf numFmtId="0" fontId="33" fillId="19" borderId="44" xfId="0" applyFont="1" applyFill="1" applyBorder="1" applyAlignment="1">
      <alignment horizontal="left" vertical="center" indent="1"/>
    </xf>
    <xf numFmtId="0" fontId="33" fillId="19" borderId="45" xfId="0" applyFont="1" applyFill="1" applyBorder="1" applyAlignment="1">
      <alignment horizontal="left" vertical="center" indent="1"/>
    </xf>
    <xf numFmtId="0" fontId="33" fillId="20" borderId="44" xfId="0" applyFont="1" applyFill="1" applyBorder="1" applyAlignment="1">
      <alignment horizontal="left" vertical="center" indent="1"/>
    </xf>
    <xf numFmtId="0" fontId="33" fillId="20" borderId="45" xfId="0" applyFont="1" applyFill="1" applyBorder="1" applyAlignment="1">
      <alignment horizontal="left" vertical="center" indent="1"/>
    </xf>
    <xf numFmtId="0" fontId="33" fillId="21" borderId="44" xfId="0" applyFont="1" applyFill="1" applyBorder="1" applyAlignment="1">
      <alignment horizontal="left" vertical="center" indent="1"/>
    </xf>
    <xf numFmtId="0" fontId="33" fillId="21" borderId="45" xfId="0" applyFont="1" applyFill="1" applyBorder="1" applyAlignment="1">
      <alignment horizontal="left" vertical="center" indent="1"/>
    </xf>
    <xf numFmtId="0" fontId="33" fillId="18" borderId="44" xfId="0" applyFont="1" applyFill="1" applyBorder="1" applyAlignment="1">
      <alignment horizontal="left" vertical="center" indent="1"/>
    </xf>
    <xf numFmtId="0" fontId="33" fillId="18" borderId="45" xfId="0" applyFont="1" applyFill="1" applyBorder="1" applyAlignment="1">
      <alignment horizontal="left" vertical="center" indent="1"/>
    </xf>
    <xf numFmtId="0" fontId="33" fillId="22" borderId="50" xfId="0" applyFont="1" applyFill="1" applyBorder="1" applyAlignment="1">
      <alignment horizontal="left" vertical="center" indent="1"/>
    </xf>
    <xf numFmtId="0" fontId="33" fillId="22" borderId="51" xfId="0" applyFont="1" applyFill="1" applyBorder="1" applyAlignment="1">
      <alignment horizontal="left" vertical="center" indent="1"/>
    </xf>
    <xf numFmtId="0" fontId="43" fillId="14" borderId="55" xfId="0" applyFont="1" applyFill="1" applyBorder="1" applyAlignment="1">
      <alignment horizontal="center" vertical="center" wrapText="1"/>
    </xf>
    <xf numFmtId="0" fontId="43" fillId="14" borderId="56" xfId="0" applyFont="1" applyFill="1" applyBorder="1" applyAlignment="1">
      <alignment horizontal="center" vertical="center" wrapText="1"/>
    </xf>
    <xf numFmtId="0" fontId="43" fillId="14" borderId="57" xfId="0" applyFont="1" applyFill="1" applyBorder="1" applyAlignment="1">
      <alignment horizontal="center" vertical="center" wrapText="1"/>
    </xf>
    <xf numFmtId="0" fontId="34" fillId="14" borderId="48" xfId="0" applyFont="1" applyFill="1" applyBorder="1" applyAlignment="1">
      <alignment horizontal="center" vertical="center" wrapText="1"/>
    </xf>
    <xf numFmtId="0" fontId="34" fillId="14" borderId="49" xfId="0" applyFont="1" applyFill="1" applyBorder="1" applyAlignment="1">
      <alignment horizontal="center" vertical="center" wrapText="1"/>
    </xf>
    <xf numFmtId="0" fontId="43" fillId="14" borderId="61" xfId="0" applyFont="1" applyFill="1" applyBorder="1" applyAlignment="1">
      <alignment horizontal="center" vertical="center" wrapText="1"/>
    </xf>
    <xf numFmtId="0" fontId="43" fillId="14" borderId="15" xfId="0" applyFont="1" applyFill="1" applyBorder="1" applyAlignment="1">
      <alignment horizontal="center" vertical="center" wrapText="1"/>
    </xf>
    <xf numFmtId="0" fontId="32" fillId="17" borderId="45" xfId="0" applyFont="1" applyFill="1" applyBorder="1" applyAlignment="1">
      <alignment horizontal="left" vertical="center" indent="1"/>
    </xf>
    <xf numFmtId="0" fontId="32" fillId="17" borderId="46" xfId="0" applyFont="1" applyFill="1" applyBorder="1" applyAlignment="1">
      <alignment horizontal="left" vertical="center" indent="1"/>
    </xf>
    <xf numFmtId="0" fontId="32" fillId="17" borderId="47" xfId="0" applyFont="1" applyFill="1" applyBorder="1" applyAlignment="1">
      <alignment horizontal="left" vertical="center" indent="1"/>
    </xf>
    <xf numFmtId="0" fontId="13" fillId="6" borderId="25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/>
    </xf>
    <xf numFmtId="0" fontId="37" fillId="0" borderId="43" xfId="5" applyFont="1" applyBorder="1" applyAlignment="1">
      <alignment horizontal="left" wrapText="1"/>
    </xf>
    <xf numFmtId="0" fontId="25" fillId="0" borderId="64" xfId="5" applyFont="1" applyBorder="1" applyAlignment="1">
      <alignment horizontal="center" vertical="center"/>
    </xf>
    <xf numFmtId="0" fontId="25" fillId="0" borderId="63" xfId="5" applyFont="1" applyBorder="1" applyAlignment="1">
      <alignment horizontal="center" vertical="center"/>
    </xf>
    <xf numFmtId="0" fontId="25" fillId="0" borderId="64" xfId="5" applyFont="1" applyBorder="1" applyAlignment="1">
      <alignment horizontal="center" vertical="center" wrapText="1"/>
    </xf>
    <xf numFmtId="0" fontId="25" fillId="0" borderId="63" xfId="5" applyFont="1" applyBorder="1" applyAlignment="1">
      <alignment horizontal="center" vertical="center" wrapText="1"/>
    </xf>
    <xf numFmtId="0" fontId="27" fillId="0" borderId="64" xfId="5" applyFont="1" applyBorder="1" applyAlignment="1">
      <alignment horizontal="center" vertical="center" wrapText="1"/>
    </xf>
    <xf numFmtId="0" fontId="27" fillId="0" borderId="63" xfId="5" applyFont="1" applyBorder="1" applyAlignment="1">
      <alignment horizontal="center" vertical="center" wrapText="1"/>
    </xf>
    <xf numFmtId="0" fontId="38" fillId="0" borderId="0" xfId="0" applyFont="1" applyAlignment="1">
      <alignment vertical="center"/>
    </xf>
  </cellXfs>
  <cellStyles count="7">
    <cellStyle name="Followed Hyperlink" xfId="3" builtinId="9" hidden="1"/>
    <cellStyle name="Hyperlink" xfId="2" builtinId="8" hidden="1"/>
    <cellStyle name="Hyperlink" xfId="6" builtinId="8"/>
    <cellStyle name="Normal" xfId="0" builtinId="0"/>
    <cellStyle name="Normal 2" xfId="4" xr:uid="{7619FB8C-D55D-1241-B11E-C95F25DC35BB}"/>
    <cellStyle name="Normal 3" xfId="5" xr:uid="{AAD65DE3-FC1E-486C-B52C-527602559C2A}"/>
    <cellStyle name="Percent" xfId="1" builtinId="5"/>
  </cellStyles>
  <dxfs count="31">
    <dxf>
      <fill>
        <patternFill patternType="solid">
          <fgColor rgb="FFFB9BA6"/>
          <bgColor rgb="FFFB9BA6"/>
        </patternFill>
      </fill>
      <border>
        <left style="thin">
          <color rgb="FFD5343B"/>
        </left>
      </border>
    </dxf>
    <dxf>
      <fill>
        <patternFill patternType="solid">
          <fgColor rgb="FF94F273"/>
          <bgColor rgb="FF94F273"/>
        </patternFill>
      </fill>
      <border>
        <left style="thin">
          <color rgb="FF1BB814"/>
        </left>
      </border>
    </dxf>
    <dxf>
      <fill>
        <patternFill patternType="solid">
          <fgColor rgb="FFD1CECE"/>
          <bgColor rgb="FFD1CECE"/>
        </patternFill>
      </fill>
      <border>
        <left style="thin">
          <color rgb="FF757070"/>
        </left>
      </border>
    </dxf>
    <dxf>
      <fill>
        <patternFill patternType="solid">
          <fgColor rgb="FFFFD232"/>
          <bgColor rgb="FFFFD232"/>
        </patternFill>
      </fill>
      <border>
        <left style="thin">
          <color rgb="FFFFA607"/>
        </left>
      </border>
    </dxf>
    <dxf>
      <fill>
        <patternFill patternType="solid">
          <fgColor rgb="FFA2F2EA"/>
          <bgColor rgb="FFA2F2EA"/>
        </patternFill>
      </fill>
      <border>
        <left style="thin">
          <color rgb="FF2CBFB7"/>
        </left>
      </border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4EFFB"/>
          <bgColor rgb="FF94EFFB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 patternType="solid">
          <fgColor rgb="FF86FFF6"/>
          <bgColor rgb="FF86FFF6"/>
        </patternFill>
      </fill>
    </dxf>
    <dxf>
      <fill>
        <patternFill patternType="solid">
          <fgColor rgb="FFBDF330"/>
          <bgColor rgb="FFBDF330"/>
        </patternFill>
      </fill>
    </dxf>
    <dxf>
      <fill>
        <patternFill patternType="solid">
          <fgColor rgb="FFA0D4FF"/>
          <bgColor rgb="FFA0D4FF"/>
        </patternFill>
      </fill>
    </dxf>
    <dxf>
      <fill>
        <patternFill patternType="solid">
          <fgColor rgb="FFFBD0E5"/>
          <bgColor rgb="FFFBD0E5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B9BA6"/>
          <bgColor rgb="FFFB9BA6"/>
        </patternFill>
      </fill>
      <border>
        <left style="thin">
          <color rgb="FFD5343B"/>
        </left>
      </border>
    </dxf>
    <dxf>
      <fill>
        <patternFill patternType="solid">
          <fgColor rgb="FF94F273"/>
          <bgColor rgb="FF94F273"/>
        </patternFill>
      </fill>
      <border>
        <left style="thin">
          <color rgb="FF1BB814"/>
        </left>
      </border>
    </dxf>
    <dxf>
      <fill>
        <patternFill patternType="solid">
          <fgColor rgb="FFD1CECE"/>
          <bgColor rgb="FFD1CECE"/>
        </patternFill>
      </fill>
      <border>
        <left style="thin">
          <color rgb="FF757070"/>
        </left>
      </border>
    </dxf>
    <dxf>
      <fill>
        <patternFill patternType="solid">
          <fgColor rgb="FFFFD232"/>
          <bgColor rgb="FFFFD232"/>
        </patternFill>
      </fill>
      <border>
        <left style="thin">
          <color rgb="FFFFA607"/>
        </left>
      </border>
    </dxf>
    <dxf>
      <fill>
        <patternFill patternType="solid">
          <fgColor rgb="FFA2F2EA"/>
          <bgColor rgb="FFA2F2EA"/>
        </patternFill>
      </fill>
      <border>
        <left style="thin">
          <color rgb="FF2CBFB7"/>
        </left>
      </border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4EFFB"/>
          <bgColor rgb="FF94EFFB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strike val="0"/>
        <outline val="0"/>
        <shadow val="0"/>
        <u val="none"/>
        <vertAlign val="baseline"/>
        <sz val="10"/>
        <color rgb="FF000000"/>
        <name val="Century Gothic"/>
        <family val="1"/>
        <scheme val="none"/>
      </font>
      <fill>
        <patternFill>
          <fgColor rgb="FF000000"/>
          <bgColor rgb="FFF2F2F2"/>
        </patternFill>
      </fill>
      <alignment vertical="center" textRotation="0" wrapText="1" indent="0" justifyLastLine="0" shrinkToFit="0" readingOrder="0"/>
    </dxf>
    <dxf>
      <border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entury Gothic"/>
        <family val="1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</dxfs>
  <tableStyles count="0" defaultTableStyle="TableStyleMedium9" defaultPivotStyle="PivotStyleMedium7"/>
  <colors>
    <mruColors>
      <color rgb="FF00BD32"/>
      <color rgb="FFFFDCE4"/>
      <color rgb="FFEE57AD"/>
      <color rgb="FFEAEEF3"/>
      <color rgb="FF6A3AFF"/>
      <color rgb="FFFFC11D"/>
      <color rgb="FFED7C00"/>
      <color rgb="FF732EE0"/>
      <color rgb="FFF1B93C"/>
      <color rgb="FFE3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'Planification de production Agi'!$L$39</c:f>
              <c:strCache>
                <c:ptCount val="1"/>
                <c:pt idx="0">
                  <c:v>HEURES EFFECTUÉES</c:v>
                </c:pt>
              </c:strCache>
            </c:strRef>
          </c:tx>
          <c:spPr>
            <a:gradFill flip="none" rotWithShape="1">
              <a:gsLst>
                <a:gs pos="0">
                  <a:schemeClr val="accent5">
                    <a:lumMod val="75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'Planification de production Agi'!$M$36:$BT$36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cat>
          <c:val>
            <c:numRef>
              <c:f>'Planification de production Agi'!$M$39:$BT$39</c:f>
              <c:numCache>
                <c:formatCode>General</c:formatCode>
                <c:ptCount val="60"/>
                <c:pt idx="0">
                  <c:v>8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20</c:v>
                </c:pt>
                <c:pt idx="5">
                  <c:v>11</c:v>
                </c:pt>
                <c:pt idx="6">
                  <c:v>16</c:v>
                </c:pt>
                <c:pt idx="7">
                  <c:v>42</c:v>
                </c:pt>
                <c:pt idx="8">
                  <c:v>45</c:v>
                </c:pt>
                <c:pt idx="9">
                  <c:v>20</c:v>
                </c:pt>
                <c:pt idx="10">
                  <c:v>10</c:v>
                </c:pt>
                <c:pt idx="11">
                  <c:v>16</c:v>
                </c:pt>
                <c:pt idx="12">
                  <c:v>24</c:v>
                </c:pt>
                <c:pt idx="13">
                  <c:v>48</c:v>
                </c:pt>
                <c:pt idx="14">
                  <c:v>20</c:v>
                </c:pt>
                <c:pt idx="15">
                  <c:v>4</c:v>
                </c:pt>
                <c:pt idx="16">
                  <c:v>5</c:v>
                </c:pt>
                <c:pt idx="17">
                  <c:v>4</c:v>
                </c:pt>
                <c:pt idx="18">
                  <c:v>8</c:v>
                </c:pt>
                <c:pt idx="19">
                  <c:v>8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3</c:v>
                </c:pt>
                <c:pt idx="2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12-0C41-99E2-E21B5E15A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150741088"/>
        <c:axId val="1179485168"/>
      </c:barChart>
      <c:lineChart>
        <c:grouping val="standard"/>
        <c:varyColors val="0"/>
        <c:ser>
          <c:idx val="0"/>
          <c:order val="0"/>
          <c:tx>
            <c:strRef>
              <c:f>'Planification de production Agi'!$L$37</c:f>
              <c:strCache>
                <c:ptCount val="1"/>
                <c:pt idx="0">
                  <c:v>PLANIFICATION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'Planification de production Agi'!$M$36:$BT$36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cat>
          <c:val>
            <c:numRef>
              <c:f>'Planification de production Agi'!$M$37:$BT$37</c:f>
              <c:numCache>
                <c:formatCode>0</c:formatCode>
                <c:ptCount val="60"/>
                <c:pt idx="0" formatCode="General">
                  <c:v>617</c:v>
                </c:pt>
                <c:pt idx="1">
                  <c:v>606.7166666666667</c:v>
                </c:pt>
                <c:pt idx="2">
                  <c:v>596.43333333333339</c:v>
                </c:pt>
                <c:pt idx="3">
                  <c:v>586.15000000000009</c:v>
                </c:pt>
                <c:pt idx="4">
                  <c:v>575.86666666666679</c:v>
                </c:pt>
                <c:pt idx="5">
                  <c:v>565.58333333333348</c:v>
                </c:pt>
                <c:pt idx="6">
                  <c:v>555.30000000000018</c:v>
                </c:pt>
                <c:pt idx="7">
                  <c:v>545.01666666666688</c:v>
                </c:pt>
                <c:pt idx="8">
                  <c:v>534.73333333333358</c:v>
                </c:pt>
                <c:pt idx="9">
                  <c:v>524.45000000000027</c:v>
                </c:pt>
                <c:pt idx="10">
                  <c:v>514.16666666666697</c:v>
                </c:pt>
                <c:pt idx="11">
                  <c:v>503.88333333333361</c:v>
                </c:pt>
                <c:pt idx="12">
                  <c:v>493.60000000000025</c:v>
                </c:pt>
                <c:pt idx="13">
                  <c:v>483.31666666666689</c:v>
                </c:pt>
                <c:pt idx="14">
                  <c:v>473.03333333333353</c:v>
                </c:pt>
                <c:pt idx="15">
                  <c:v>462.75000000000017</c:v>
                </c:pt>
                <c:pt idx="16">
                  <c:v>452.46666666666681</c:v>
                </c:pt>
                <c:pt idx="17">
                  <c:v>442.18333333333345</c:v>
                </c:pt>
                <c:pt idx="18">
                  <c:v>431.90000000000009</c:v>
                </c:pt>
                <c:pt idx="19">
                  <c:v>421.61666666666673</c:v>
                </c:pt>
                <c:pt idx="20">
                  <c:v>411.33333333333337</c:v>
                </c:pt>
                <c:pt idx="21">
                  <c:v>401.05</c:v>
                </c:pt>
                <c:pt idx="22">
                  <c:v>390.76666666666665</c:v>
                </c:pt>
                <c:pt idx="23">
                  <c:v>380.48333333333329</c:v>
                </c:pt>
                <c:pt idx="24">
                  <c:v>370.19999999999993</c:v>
                </c:pt>
                <c:pt idx="25">
                  <c:v>359.91666666666657</c:v>
                </c:pt>
                <c:pt idx="26">
                  <c:v>349.63333333333321</c:v>
                </c:pt>
                <c:pt idx="27">
                  <c:v>339.34999999999985</c:v>
                </c:pt>
                <c:pt idx="28">
                  <c:v>329.06666666666649</c:v>
                </c:pt>
                <c:pt idx="29">
                  <c:v>318.78333333333313</c:v>
                </c:pt>
                <c:pt idx="30">
                  <c:v>308.49999999999977</c:v>
                </c:pt>
                <c:pt idx="31">
                  <c:v>298.21666666666641</c:v>
                </c:pt>
                <c:pt idx="32">
                  <c:v>287.93333333333305</c:v>
                </c:pt>
                <c:pt idx="33">
                  <c:v>277.64999999999969</c:v>
                </c:pt>
                <c:pt idx="34">
                  <c:v>267.36666666666633</c:v>
                </c:pt>
                <c:pt idx="35">
                  <c:v>257.08333333333297</c:v>
                </c:pt>
                <c:pt idx="36">
                  <c:v>246.79999999999964</c:v>
                </c:pt>
                <c:pt idx="37">
                  <c:v>236.51666666666631</c:v>
                </c:pt>
                <c:pt idx="38">
                  <c:v>226.23333333333298</c:v>
                </c:pt>
                <c:pt idx="39">
                  <c:v>215.94999999999965</c:v>
                </c:pt>
                <c:pt idx="40">
                  <c:v>205.66666666666632</c:v>
                </c:pt>
                <c:pt idx="41">
                  <c:v>195.38333333333298</c:v>
                </c:pt>
                <c:pt idx="42">
                  <c:v>185.09999999999965</c:v>
                </c:pt>
                <c:pt idx="43">
                  <c:v>174.81666666666632</c:v>
                </c:pt>
                <c:pt idx="44">
                  <c:v>164.53333333333299</c:v>
                </c:pt>
                <c:pt idx="45">
                  <c:v>154.24999999999966</c:v>
                </c:pt>
                <c:pt idx="46">
                  <c:v>143.96666666666633</c:v>
                </c:pt>
                <c:pt idx="47">
                  <c:v>133.683333333333</c:v>
                </c:pt>
                <c:pt idx="48">
                  <c:v>123.39999999999966</c:v>
                </c:pt>
                <c:pt idx="49">
                  <c:v>113.11666666666633</c:v>
                </c:pt>
                <c:pt idx="50">
                  <c:v>102.833333333333</c:v>
                </c:pt>
                <c:pt idx="51">
                  <c:v>92.54999999999967</c:v>
                </c:pt>
                <c:pt idx="52">
                  <c:v>82.266666666666339</c:v>
                </c:pt>
                <c:pt idx="53">
                  <c:v>71.983333333333007</c:v>
                </c:pt>
                <c:pt idx="54">
                  <c:v>61.699999999999676</c:v>
                </c:pt>
                <c:pt idx="55">
                  <c:v>51.416666666666345</c:v>
                </c:pt>
                <c:pt idx="56">
                  <c:v>41.133333333333013</c:v>
                </c:pt>
                <c:pt idx="57">
                  <c:v>30.849999999999682</c:v>
                </c:pt>
                <c:pt idx="58">
                  <c:v>20.56666666666635</c:v>
                </c:pt>
                <c:pt idx="59">
                  <c:v>10.283333333333017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12-0C41-99E2-E21B5E15AB5E}"/>
            </c:ext>
          </c:extLst>
        </c:ser>
        <c:ser>
          <c:idx val="1"/>
          <c:order val="1"/>
          <c:tx>
            <c:strRef>
              <c:f>'Planification de production Agi'!$L$38</c:f>
              <c:strCache>
                <c:ptCount val="1"/>
                <c:pt idx="0">
                  <c:v>ESTIMATION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'Planification de production Agi'!$M$36:$BT$36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cat>
          <c:val>
            <c:numRef>
              <c:f>'Planification de production Agi'!$M$38:$BT$38</c:f>
              <c:numCache>
                <c:formatCode>General</c:formatCode>
                <c:ptCount val="60"/>
                <c:pt idx="0">
                  <c:v>617</c:v>
                </c:pt>
                <c:pt idx="1">
                  <c:v>609</c:v>
                </c:pt>
                <c:pt idx="2">
                  <c:v>589</c:v>
                </c:pt>
                <c:pt idx="3">
                  <c:v>559</c:v>
                </c:pt>
                <c:pt idx="4">
                  <c:v>519</c:v>
                </c:pt>
                <c:pt idx="5">
                  <c:v>499</c:v>
                </c:pt>
                <c:pt idx="6">
                  <c:v>488</c:v>
                </c:pt>
                <c:pt idx="7">
                  <c:v>472</c:v>
                </c:pt>
                <c:pt idx="8">
                  <c:v>430</c:v>
                </c:pt>
                <c:pt idx="9">
                  <c:v>385</c:v>
                </c:pt>
                <c:pt idx="10">
                  <c:v>365</c:v>
                </c:pt>
                <c:pt idx="11">
                  <c:v>355</c:v>
                </c:pt>
                <c:pt idx="12">
                  <c:v>339</c:v>
                </c:pt>
                <c:pt idx="13">
                  <c:v>315</c:v>
                </c:pt>
                <c:pt idx="14">
                  <c:v>267</c:v>
                </c:pt>
                <c:pt idx="15">
                  <c:v>247</c:v>
                </c:pt>
                <c:pt idx="16">
                  <c:v>243</c:v>
                </c:pt>
                <c:pt idx="17">
                  <c:v>238</c:v>
                </c:pt>
                <c:pt idx="18">
                  <c:v>234</c:v>
                </c:pt>
                <c:pt idx="19">
                  <c:v>226</c:v>
                </c:pt>
                <c:pt idx="20">
                  <c:v>218</c:v>
                </c:pt>
                <c:pt idx="21">
                  <c:v>213</c:v>
                </c:pt>
                <c:pt idx="22">
                  <c:v>208</c:v>
                </c:pt>
                <c:pt idx="23">
                  <c:v>203</c:v>
                </c:pt>
                <c:pt idx="24">
                  <c:v>200</c:v>
                </c:pt>
                <c:pt idx="25">
                  <c:v>198</c:v>
                </c:pt>
                <c:pt idx="26">
                  <c:v>198</c:v>
                </c:pt>
                <c:pt idx="27">
                  <c:v>198</c:v>
                </c:pt>
                <c:pt idx="28">
                  <c:v>198</c:v>
                </c:pt>
                <c:pt idx="29">
                  <c:v>198</c:v>
                </c:pt>
                <c:pt idx="30">
                  <c:v>198</c:v>
                </c:pt>
                <c:pt idx="31">
                  <c:v>198</c:v>
                </c:pt>
                <c:pt idx="32">
                  <c:v>198</c:v>
                </c:pt>
                <c:pt idx="33">
                  <c:v>198</c:v>
                </c:pt>
                <c:pt idx="34">
                  <c:v>198</c:v>
                </c:pt>
                <c:pt idx="35">
                  <c:v>198</c:v>
                </c:pt>
                <c:pt idx="36">
                  <c:v>198</c:v>
                </c:pt>
                <c:pt idx="37">
                  <c:v>198</c:v>
                </c:pt>
                <c:pt idx="38">
                  <c:v>198</c:v>
                </c:pt>
                <c:pt idx="39">
                  <c:v>198</c:v>
                </c:pt>
                <c:pt idx="40">
                  <c:v>198</c:v>
                </c:pt>
                <c:pt idx="41">
                  <c:v>198</c:v>
                </c:pt>
                <c:pt idx="42">
                  <c:v>198</c:v>
                </c:pt>
                <c:pt idx="43">
                  <c:v>198</c:v>
                </c:pt>
                <c:pt idx="44">
                  <c:v>198</c:v>
                </c:pt>
                <c:pt idx="45">
                  <c:v>198</c:v>
                </c:pt>
                <c:pt idx="46">
                  <c:v>198</c:v>
                </c:pt>
                <c:pt idx="47">
                  <c:v>198</c:v>
                </c:pt>
                <c:pt idx="48">
                  <c:v>198</c:v>
                </c:pt>
                <c:pt idx="49">
                  <c:v>198</c:v>
                </c:pt>
                <c:pt idx="50">
                  <c:v>198</c:v>
                </c:pt>
                <c:pt idx="51">
                  <c:v>198</c:v>
                </c:pt>
                <c:pt idx="52">
                  <c:v>198</c:v>
                </c:pt>
                <c:pt idx="53">
                  <c:v>198</c:v>
                </c:pt>
                <c:pt idx="54">
                  <c:v>198</c:v>
                </c:pt>
                <c:pt idx="55">
                  <c:v>198</c:v>
                </c:pt>
                <c:pt idx="56">
                  <c:v>198</c:v>
                </c:pt>
                <c:pt idx="57">
                  <c:v>198</c:v>
                </c:pt>
                <c:pt idx="58">
                  <c:v>198</c:v>
                </c:pt>
                <c:pt idx="59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12-0C41-99E2-E21B5E15AB5E}"/>
            </c:ext>
          </c:extLst>
        </c:ser>
        <c:ser>
          <c:idx val="3"/>
          <c:order val="3"/>
          <c:tx>
            <c:strRef>
              <c:f>'Planification de production Agi'!$L$40</c:f>
              <c:strCache>
                <c:ptCount val="1"/>
                <c:pt idx="0">
                  <c:v>HEURES RESTANTES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'Planification de production Agi'!$M$36:$BT$36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cat>
          <c:val>
            <c:numRef>
              <c:f>'Planification de production Agi'!$M$40:$BT$40</c:f>
              <c:numCache>
                <c:formatCode>General</c:formatCode>
                <c:ptCount val="60"/>
                <c:pt idx="0">
                  <c:v>609</c:v>
                </c:pt>
                <c:pt idx="1">
                  <c:v>589</c:v>
                </c:pt>
                <c:pt idx="2">
                  <c:v>559</c:v>
                </c:pt>
                <c:pt idx="3">
                  <c:v>519</c:v>
                </c:pt>
                <c:pt idx="4">
                  <c:v>499</c:v>
                </c:pt>
                <c:pt idx="5">
                  <c:v>488</c:v>
                </c:pt>
                <c:pt idx="6">
                  <c:v>472</c:v>
                </c:pt>
                <c:pt idx="7">
                  <c:v>430</c:v>
                </c:pt>
                <c:pt idx="8">
                  <c:v>385</c:v>
                </c:pt>
                <c:pt idx="9">
                  <c:v>365</c:v>
                </c:pt>
                <c:pt idx="10">
                  <c:v>355</c:v>
                </c:pt>
                <c:pt idx="11">
                  <c:v>339</c:v>
                </c:pt>
                <c:pt idx="12">
                  <c:v>315</c:v>
                </c:pt>
                <c:pt idx="13">
                  <c:v>267</c:v>
                </c:pt>
                <c:pt idx="14">
                  <c:v>247</c:v>
                </c:pt>
                <c:pt idx="15">
                  <c:v>243</c:v>
                </c:pt>
                <c:pt idx="16">
                  <c:v>238</c:v>
                </c:pt>
                <c:pt idx="17">
                  <c:v>234</c:v>
                </c:pt>
                <c:pt idx="18">
                  <c:v>226</c:v>
                </c:pt>
                <c:pt idx="19">
                  <c:v>218</c:v>
                </c:pt>
                <c:pt idx="20">
                  <c:v>213</c:v>
                </c:pt>
                <c:pt idx="21">
                  <c:v>208</c:v>
                </c:pt>
                <c:pt idx="22">
                  <c:v>203</c:v>
                </c:pt>
                <c:pt idx="23">
                  <c:v>200</c:v>
                </c:pt>
                <c:pt idx="24">
                  <c:v>198</c:v>
                </c:pt>
                <c:pt idx="25">
                  <c:v>198</c:v>
                </c:pt>
                <c:pt idx="26">
                  <c:v>198</c:v>
                </c:pt>
                <c:pt idx="27">
                  <c:v>198</c:v>
                </c:pt>
                <c:pt idx="28">
                  <c:v>198</c:v>
                </c:pt>
                <c:pt idx="29">
                  <c:v>198</c:v>
                </c:pt>
                <c:pt idx="30">
                  <c:v>198</c:v>
                </c:pt>
                <c:pt idx="31">
                  <c:v>198</c:v>
                </c:pt>
                <c:pt idx="32">
                  <c:v>198</c:v>
                </c:pt>
                <c:pt idx="33">
                  <c:v>198</c:v>
                </c:pt>
                <c:pt idx="34">
                  <c:v>198</c:v>
                </c:pt>
                <c:pt idx="35">
                  <c:v>198</c:v>
                </c:pt>
                <c:pt idx="36">
                  <c:v>198</c:v>
                </c:pt>
                <c:pt idx="37">
                  <c:v>198</c:v>
                </c:pt>
                <c:pt idx="38">
                  <c:v>198</c:v>
                </c:pt>
                <c:pt idx="39">
                  <c:v>198</c:v>
                </c:pt>
                <c:pt idx="40">
                  <c:v>198</c:v>
                </c:pt>
                <c:pt idx="41">
                  <c:v>198</c:v>
                </c:pt>
                <c:pt idx="42">
                  <c:v>198</c:v>
                </c:pt>
                <c:pt idx="43">
                  <c:v>198</c:v>
                </c:pt>
                <c:pt idx="44">
                  <c:v>198</c:v>
                </c:pt>
                <c:pt idx="45">
                  <c:v>198</c:v>
                </c:pt>
                <c:pt idx="46">
                  <c:v>198</c:v>
                </c:pt>
                <c:pt idx="47">
                  <c:v>198</c:v>
                </c:pt>
                <c:pt idx="48">
                  <c:v>198</c:v>
                </c:pt>
                <c:pt idx="49">
                  <c:v>198</c:v>
                </c:pt>
                <c:pt idx="50">
                  <c:v>198</c:v>
                </c:pt>
                <c:pt idx="51">
                  <c:v>198</c:v>
                </c:pt>
                <c:pt idx="52">
                  <c:v>198</c:v>
                </c:pt>
                <c:pt idx="53">
                  <c:v>198</c:v>
                </c:pt>
                <c:pt idx="54">
                  <c:v>198</c:v>
                </c:pt>
                <c:pt idx="55">
                  <c:v>198</c:v>
                </c:pt>
                <c:pt idx="56">
                  <c:v>198</c:v>
                </c:pt>
                <c:pt idx="57">
                  <c:v>198</c:v>
                </c:pt>
                <c:pt idx="58">
                  <c:v>198</c:v>
                </c:pt>
                <c:pt idx="59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12-0C41-99E2-E21B5E15A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770320"/>
        <c:axId val="1180774800"/>
      </c:lineChart>
      <c:catAx>
        <c:axId val="118077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80774800"/>
        <c:crosses val="autoZero"/>
        <c:auto val="1"/>
        <c:lblAlgn val="ctr"/>
        <c:lblOffset val="100"/>
        <c:noMultiLvlLbl val="0"/>
      </c:catAx>
      <c:valAx>
        <c:axId val="118077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80770320"/>
        <c:crosses val="autoZero"/>
        <c:crossBetween val="between"/>
      </c:valAx>
      <c:valAx>
        <c:axId val="1179485168"/>
        <c:scaling>
          <c:orientation val="minMax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50741088"/>
        <c:crosses val="max"/>
        <c:crossBetween val="between"/>
      </c:valAx>
      <c:catAx>
        <c:axId val="1150741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94851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fr.smartsheet.com/try-it?trp=18243" TargetMode="Externa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203200</xdr:colOff>
      <xdr:row>41</xdr:row>
      <xdr:rowOff>0</xdr:rowOff>
    </xdr:from>
    <xdr:to>
      <xdr:col>72</xdr:col>
      <xdr:colOff>127000</xdr:colOff>
      <xdr:row>42</xdr:row>
      <xdr:rowOff>2705100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62</xdr:col>
      <xdr:colOff>133350</xdr:colOff>
      <xdr:row>0</xdr:row>
      <xdr:rowOff>57150</xdr:rowOff>
    </xdr:from>
    <xdr:to>
      <xdr:col>71</xdr:col>
      <xdr:colOff>273426</xdr:colOff>
      <xdr:row>0</xdr:row>
      <xdr:rowOff>600325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9A1259-4401-3DA3-5A1A-7DF0E3C2E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98825" y="57150"/>
          <a:ext cx="2711826" cy="543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171450</xdr:colOff>
      <xdr:row>2</xdr:row>
      <xdr:rowOff>257175</xdr:rowOff>
    </xdr:from>
    <xdr:ext cx="2638425" cy="1752600"/>
    <xdr:sp macro="" textlink="">
      <xdr:nvSpPr>
        <xdr:cNvPr id="7" name="Shape 30">
          <a:extLst>
            <a:ext uri="{FF2B5EF4-FFF2-40B4-BE49-F238E27FC236}">
              <a16:creationId xmlns:a16="http://schemas.microsoft.com/office/drawing/2014/main" id="{67662ABF-EB48-4252-AB97-EB344F60F119}"/>
            </a:ext>
          </a:extLst>
        </xdr:cNvPr>
        <xdr:cNvSpPr/>
      </xdr:nvSpPr>
      <xdr:spPr>
        <a:xfrm>
          <a:off x="390525" y="1228725"/>
          <a:ext cx="2638425" cy="1752600"/>
        </a:xfrm>
        <a:prstGeom prst="snip1Rect">
          <a:avLst>
            <a:gd name="adj" fmla="val 16667"/>
          </a:avLst>
        </a:prstGeom>
        <a:solidFill>
          <a:schemeClr val="accent4">
            <a:lumMod val="20000"/>
            <a:lumOff val="80000"/>
          </a:schemeClr>
        </a:solidFill>
        <a:ln>
          <a:noFill/>
        </a:ln>
        <a:effectLst>
          <a:outerShdw blurRad="1143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Détails de la tâche à accomplir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STATUT </a:t>
          </a: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indiquer le statut ici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POINTS </a:t>
          </a: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0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RESPONSABLE</a:t>
          </a: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 : nom</a:t>
          </a:r>
        </a:p>
      </xdr:txBody>
    </xdr:sp>
    <xdr:clientData fLocksWithSheet="0"/>
  </xdr:oneCellAnchor>
  <xdr:oneCellAnchor>
    <xdr:from>
      <xdr:col>1</xdr:col>
      <xdr:colOff>161925</xdr:colOff>
      <xdr:row>2</xdr:row>
      <xdr:rowOff>2238375</xdr:rowOff>
    </xdr:from>
    <xdr:ext cx="2638425" cy="1752600"/>
    <xdr:sp macro="" textlink="">
      <xdr:nvSpPr>
        <xdr:cNvPr id="13" name="Shape 30">
          <a:extLst>
            <a:ext uri="{FF2B5EF4-FFF2-40B4-BE49-F238E27FC236}">
              <a16:creationId xmlns:a16="http://schemas.microsoft.com/office/drawing/2014/main" id="{9A461BB9-C986-47DD-8150-DD2FD976320F}"/>
            </a:ext>
          </a:extLst>
        </xdr:cNvPr>
        <xdr:cNvSpPr/>
      </xdr:nvSpPr>
      <xdr:spPr>
        <a:xfrm>
          <a:off x="381000" y="3209925"/>
          <a:ext cx="2638425" cy="1752600"/>
        </a:xfrm>
        <a:prstGeom prst="snip1Rect">
          <a:avLst>
            <a:gd name="adj" fmla="val 16667"/>
          </a:avLst>
        </a:prstGeom>
        <a:solidFill>
          <a:schemeClr val="accent4">
            <a:lumMod val="20000"/>
            <a:lumOff val="80000"/>
          </a:schemeClr>
        </a:solidFill>
        <a:ln>
          <a:noFill/>
        </a:ln>
        <a:effectLst>
          <a:outerShdw blurRad="1143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Détails de la tâche à accomplir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STATUT </a:t>
          </a: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indiquer le statut ici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POINTS </a:t>
          </a: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0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RESPONSABLE</a:t>
          </a: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 : nom</a:t>
          </a:r>
        </a:p>
      </xdr:txBody>
    </xdr:sp>
    <xdr:clientData fLocksWithSheet="0"/>
  </xdr:oneCellAnchor>
  <xdr:oneCellAnchor>
    <xdr:from>
      <xdr:col>2</xdr:col>
      <xdr:colOff>180975</xdr:colOff>
      <xdr:row>2</xdr:row>
      <xdr:rowOff>200025</xdr:rowOff>
    </xdr:from>
    <xdr:ext cx="2638425" cy="1752600"/>
    <xdr:sp macro="" textlink="">
      <xdr:nvSpPr>
        <xdr:cNvPr id="14" name="Shape 30">
          <a:extLst>
            <a:ext uri="{FF2B5EF4-FFF2-40B4-BE49-F238E27FC236}">
              <a16:creationId xmlns:a16="http://schemas.microsoft.com/office/drawing/2014/main" id="{0393595F-5928-498E-9BC5-3CB613256A03}"/>
            </a:ext>
          </a:extLst>
        </xdr:cNvPr>
        <xdr:cNvSpPr/>
      </xdr:nvSpPr>
      <xdr:spPr>
        <a:xfrm>
          <a:off x="3495675" y="1447800"/>
          <a:ext cx="2638425" cy="1752600"/>
        </a:xfrm>
        <a:prstGeom prst="snip1Rect">
          <a:avLst>
            <a:gd name="adj" fmla="val 16667"/>
          </a:avLst>
        </a:prstGeom>
        <a:solidFill>
          <a:schemeClr val="accent5">
            <a:lumMod val="20000"/>
            <a:lumOff val="80000"/>
          </a:schemeClr>
        </a:solidFill>
        <a:ln>
          <a:noFill/>
        </a:ln>
        <a:effectLst>
          <a:outerShdw blurRad="1143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Détails de la tâche à accomplir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STATUT </a:t>
          </a: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indiquer le statut ici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POINTS </a:t>
          </a: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0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RESPONSABLE</a:t>
          </a: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 : nom</a:t>
          </a:r>
        </a:p>
      </xdr:txBody>
    </xdr:sp>
    <xdr:clientData fLocksWithSheet="0"/>
  </xdr:oneCellAnchor>
  <xdr:oneCellAnchor>
    <xdr:from>
      <xdr:col>2</xdr:col>
      <xdr:colOff>171450</xdr:colOff>
      <xdr:row>2</xdr:row>
      <xdr:rowOff>2181225</xdr:rowOff>
    </xdr:from>
    <xdr:ext cx="2638425" cy="1752600"/>
    <xdr:sp macro="" textlink="">
      <xdr:nvSpPr>
        <xdr:cNvPr id="15" name="Shape 30">
          <a:extLst>
            <a:ext uri="{FF2B5EF4-FFF2-40B4-BE49-F238E27FC236}">
              <a16:creationId xmlns:a16="http://schemas.microsoft.com/office/drawing/2014/main" id="{5160070C-9AA6-4306-8C6A-CFE5738F6C5E}"/>
            </a:ext>
          </a:extLst>
        </xdr:cNvPr>
        <xdr:cNvSpPr/>
      </xdr:nvSpPr>
      <xdr:spPr>
        <a:xfrm>
          <a:off x="3486150" y="3429000"/>
          <a:ext cx="2638425" cy="1752600"/>
        </a:xfrm>
        <a:prstGeom prst="snip1Rect">
          <a:avLst>
            <a:gd name="adj" fmla="val 16667"/>
          </a:avLst>
        </a:prstGeom>
        <a:solidFill>
          <a:schemeClr val="accent5">
            <a:lumMod val="20000"/>
            <a:lumOff val="80000"/>
          </a:schemeClr>
        </a:solidFill>
        <a:ln>
          <a:noFill/>
        </a:ln>
        <a:effectLst>
          <a:outerShdw blurRad="1143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Détails de la tâche à accomplir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STATUT </a:t>
          </a: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indiquer le statut ici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POINTS </a:t>
          </a: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0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RESPONSABLE</a:t>
          </a: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 : nom</a:t>
          </a:r>
        </a:p>
      </xdr:txBody>
    </xdr:sp>
    <xdr:clientData fLocksWithSheet="0"/>
  </xdr:oneCellAnchor>
  <xdr:oneCellAnchor>
    <xdr:from>
      <xdr:col>3</xdr:col>
      <xdr:colOff>219075</xdr:colOff>
      <xdr:row>2</xdr:row>
      <xdr:rowOff>190500</xdr:rowOff>
    </xdr:from>
    <xdr:ext cx="2638425" cy="1752600"/>
    <xdr:sp macro="" textlink="">
      <xdr:nvSpPr>
        <xdr:cNvPr id="16" name="Shape 30">
          <a:extLst>
            <a:ext uri="{FF2B5EF4-FFF2-40B4-BE49-F238E27FC236}">
              <a16:creationId xmlns:a16="http://schemas.microsoft.com/office/drawing/2014/main" id="{6A87643E-D982-41E9-98DF-BB49A14B7B2B}"/>
            </a:ext>
          </a:extLst>
        </xdr:cNvPr>
        <xdr:cNvSpPr/>
      </xdr:nvSpPr>
      <xdr:spPr>
        <a:xfrm>
          <a:off x="6629400" y="1438275"/>
          <a:ext cx="2638425" cy="1752600"/>
        </a:xfrm>
        <a:prstGeom prst="snip1Rect">
          <a:avLst>
            <a:gd name="adj" fmla="val 16667"/>
          </a:avLst>
        </a:prstGeom>
        <a:solidFill>
          <a:schemeClr val="bg1">
            <a:lumMod val="95000"/>
          </a:schemeClr>
        </a:solidFill>
        <a:ln>
          <a:noFill/>
        </a:ln>
        <a:effectLst>
          <a:outerShdw blurRad="1143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Détails de la tâche à accomplir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STATUT </a:t>
          </a: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indiquer le statut ici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POINTS </a:t>
          </a: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0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RESPONSABLE</a:t>
          </a: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 : nom</a:t>
          </a:r>
        </a:p>
      </xdr:txBody>
    </xdr:sp>
    <xdr:clientData fLocksWithSheet="0"/>
  </xdr:oneCellAnchor>
  <xdr:oneCellAnchor>
    <xdr:from>
      <xdr:col>3</xdr:col>
      <xdr:colOff>209550</xdr:colOff>
      <xdr:row>2</xdr:row>
      <xdr:rowOff>2171700</xdr:rowOff>
    </xdr:from>
    <xdr:ext cx="2638425" cy="1752600"/>
    <xdr:sp macro="" textlink="">
      <xdr:nvSpPr>
        <xdr:cNvPr id="17" name="Shape 30">
          <a:extLst>
            <a:ext uri="{FF2B5EF4-FFF2-40B4-BE49-F238E27FC236}">
              <a16:creationId xmlns:a16="http://schemas.microsoft.com/office/drawing/2014/main" id="{BB8AB623-097D-4580-9101-7CD1252890EA}"/>
            </a:ext>
          </a:extLst>
        </xdr:cNvPr>
        <xdr:cNvSpPr/>
      </xdr:nvSpPr>
      <xdr:spPr>
        <a:xfrm>
          <a:off x="6619875" y="3419475"/>
          <a:ext cx="2638425" cy="1752600"/>
        </a:xfrm>
        <a:prstGeom prst="snip1Rect">
          <a:avLst>
            <a:gd name="adj" fmla="val 16667"/>
          </a:avLst>
        </a:prstGeom>
        <a:solidFill>
          <a:schemeClr val="bg1">
            <a:lumMod val="95000"/>
          </a:schemeClr>
        </a:solidFill>
        <a:ln>
          <a:noFill/>
        </a:ln>
        <a:effectLst>
          <a:outerShdw blurRad="1143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Détails de la tâche à accomplir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STATUT </a:t>
          </a: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indiquer le statut ici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POINTS </a:t>
          </a: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0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RESPONSABLE</a:t>
          </a: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 : nom</a:t>
          </a:r>
        </a:p>
      </xdr:txBody>
    </xdr:sp>
    <xdr:clientData fLocksWithSheet="0"/>
  </xdr:oneCellAnchor>
  <xdr:oneCellAnchor>
    <xdr:from>
      <xdr:col>4</xdr:col>
      <xdr:colOff>209550</xdr:colOff>
      <xdr:row>2</xdr:row>
      <xdr:rowOff>247650</xdr:rowOff>
    </xdr:from>
    <xdr:ext cx="2638425" cy="1752600"/>
    <xdr:sp macro="" textlink="">
      <xdr:nvSpPr>
        <xdr:cNvPr id="18" name="Shape 30">
          <a:extLst>
            <a:ext uri="{FF2B5EF4-FFF2-40B4-BE49-F238E27FC236}">
              <a16:creationId xmlns:a16="http://schemas.microsoft.com/office/drawing/2014/main" id="{567597A3-F263-409B-8310-FDBF85F71720}"/>
            </a:ext>
          </a:extLst>
        </xdr:cNvPr>
        <xdr:cNvSpPr/>
      </xdr:nvSpPr>
      <xdr:spPr>
        <a:xfrm>
          <a:off x="9715500" y="1495425"/>
          <a:ext cx="2638425" cy="1752600"/>
        </a:xfrm>
        <a:prstGeom prst="snip1Rect">
          <a:avLst>
            <a:gd name="adj" fmla="val 16667"/>
          </a:avLst>
        </a:prstGeom>
        <a:solidFill>
          <a:srgbClr val="FFDCE4"/>
        </a:solidFill>
        <a:ln>
          <a:noFill/>
        </a:ln>
        <a:effectLst>
          <a:outerShdw blurRad="1143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Détails de la tâche à accomplir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STATUT </a:t>
          </a: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indiquer le statut ici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POINTS </a:t>
          </a: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0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RESPONSABLE</a:t>
          </a: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 : nom</a:t>
          </a:r>
        </a:p>
      </xdr:txBody>
    </xdr:sp>
    <xdr:clientData fLocksWithSheet="0"/>
  </xdr:oneCellAnchor>
  <xdr:oneCellAnchor>
    <xdr:from>
      <xdr:col>4</xdr:col>
      <xdr:colOff>200025</xdr:colOff>
      <xdr:row>2</xdr:row>
      <xdr:rowOff>2228850</xdr:rowOff>
    </xdr:from>
    <xdr:ext cx="2638425" cy="1752600"/>
    <xdr:sp macro="" textlink="">
      <xdr:nvSpPr>
        <xdr:cNvPr id="19" name="Shape 30">
          <a:extLst>
            <a:ext uri="{FF2B5EF4-FFF2-40B4-BE49-F238E27FC236}">
              <a16:creationId xmlns:a16="http://schemas.microsoft.com/office/drawing/2014/main" id="{8D917B94-E3B8-4F94-856A-D06EB1534243}"/>
            </a:ext>
          </a:extLst>
        </xdr:cNvPr>
        <xdr:cNvSpPr/>
      </xdr:nvSpPr>
      <xdr:spPr>
        <a:xfrm>
          <a:off x="9705975" y="3476625"/>
          <a:ext cx="2638425" cy="1752600"/>
        </a:xfrm>
        <a:prstGeom prst="snip1Rect">
          <a:avLst>
            <a:gd name="adj" fmla="val 16667"/>
          </a:avLst>
        </a:prstGeom>
        <a:solidFill>
          <a:srgbClr val="FFDCE4"/>
        </a:solidFill>
        <a:ln>
          <a:noFill/>
        </a:ln>
        <a:effectLst>
          <a:outerShdw blurRad="1143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Détails de la tâche à accomplir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STATUT </a:t>
          </a: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indiquer le statut ici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POINTS </a:t>
          </a: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0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RESPONSABLE</a:t>
          </a: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 : nom</a:t>
          </a:r>
        </a:p>
      </xdr:txBody>
    </xdr:sp>
    <xdr:clientData fLocksWithSheet="0"/>
  </xdr:oneCellAnchor>
  <xdr:oneCellAnchor>
    <xdr:from>
      <xdr:col>5</xdr:col>
      <xdr:colOff>228600</xdr:colOff>
      <xdr:row>2</xdr:row>
      <xdr:rowOff>238125</xdr:rowOff>
    </xdr:from>
    <xdr:ext cx="2638425" cy="1752600"/>
    <xdr:sp macro="" textlink="">
      <xdr:nvSpPr>
        <xdr:cNvPr id="20" name="Shape 30">
          <a:extLst>
            <a:ext uri="{FF2B5EF4-FFF2-40B4-BE49-F238E27FC236}">
              <a16:creationId xmlns:a16="http://schemas.microsoft.com/office/drawing/2014/main" id="{91E39F6D-69F2-402E-8169-094E5875B3C6}"/>
            </a:ext>
          </a:extLst>
        </xdr:cNvPr>
        <xdr:cNvSpPr/>
      </xdr:nvSpPr>
      <xdr:spPr>
        <a:xfrm>
          <a:off x="12830175" y="1485900"/>
          <a:ext cx="2638425" cy="1752600"/>
        </a:xfrm>
        <a:prstGeom prst="snip1Rect">
          <a:avLst>
            <a:gd name="adj" fmla="val 16667"/>
          </a:avLst>
        </a:prstGeom>
        <a:solidFill>
          <a:schemeClr val="accent6">
            <a:lumMod val="20000"/>
            <a:lumOff val="80000"/>
          </a:schemeClr>
        </a:solidFill>
        <a:ln>
          <a:noFill/>
        </a:ln>
        <a:effectLst>
          <a:outerShdw blurRad="1143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Détails de la tâche à accomplir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STATUT </a:t>
          </a: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indiquer le statut ici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POINTS </a:t>
          </a: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0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RESPONSABLE</a:t>
          </a: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 : nom</a:t>
          </a:r>
        </a:p>
      </xdr:txBody>
    </xdr:sp>
    <xdr:clientData fLocksWithSheet="0"/>
  </xdr:oneCellAnchor>
  <xdr:oneCellAnchor>
    <xdr:from>
      <xdr:col>5</xdr:col>
      <xdr:colOff>219075</xdr:colOff>
      <xdr:row>2</xdr:row>
      <xdr:rowOff>2219325</xdr:rowOff>
    </xdr:from>
    <xdr:ext cx="2638425" cy="1752600"/>
    <xdr:sp macro="" textlink="">
      <xdr:nvSpPr>
        <xdr:cNvPr id="21" name="Shape 30">
          <a:extLst>
            <a:ext uri="{FF2B5EF4-FFF2-40B4-BE49-F238E27FC236}">
              <a16:creationId xmlns:a16="http://schemas.microsoft.com/office/drawing/2014/main" id="{FAC9C0E2-8C52-4D52-83B2-4F6E540B11FD}"/>
            </a:ext>
          </a:extLst>
        </xdr:cNvPr>
        <xdr:cNvSpPr/>
      </xdr:nvSpPr>
      <xdr:spPr>
        <a:xfrm>
          <a:off x="12820650" y="3467100"/>
          <a:ext cx="2638425" cy="1752600"/>
        </a:xfrm>
        <a:prstGeom prst="snip1Rect">
          <a:avLst>
            <a:gd name="adj" fmla="val 16667"/>
          </a:avLst>
        </a:prstGeom>
        <a:solidFill>
          <a:schemeClr val="accent6">
            <a:lumMod val="20000"/>
            <a:lumOff val="80000"/>
          </a:schemeClr>
        </a:solidFill>
        <a:ln>
          <a:noFill/>
        </a:ln>
        <a:effectLst>
          <a:outerShdw blurRad="1143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Détails de la tâche à accomplir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STATUT </a:t>
          </a: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indiquer le statut ici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POINTS </a:t>
          </a: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: 0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RESPONSABLE</a:t>
          </a:r>
          <a:r>
            <a:rPr lang="fr-FR" sz="10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 : nom</a:t>
          </a:r>
        </a:p>
      </xdr:txBody>
    </xdr:sp>
    <xdr:clientData fLocksWithSheet="0"/>
  </xdr:oneCellAnchor>
  <xdr:oneCellAnchor>
    <xdr:from>
      <xdr:col>7</xdr:col>
      <xdr:colOff>38100</xdr:colOff>
      <xdr:row>2</xdr:row>
      <xdr:rowOff>85725</xdr:rowOff>
    </xdr:from>
    <xdr:ext cx="4343400" cy="1752600"/>
    <xdr:sp macro="" textlink="">
      <xdr:nvSpPr>
        <xdr:cNvPr id="22" name="Shape 30">
          <a:extLst>
            <a:ext uri="{FF2B5EF4-FFF2-40B4-BE49-F238E27FC236}">
              <a16:creationId xmlns:a16="http://schemas.microsoft.com/office/drawing/2014/main" id="{99F5EB98-3B79-423A-80EE-DE88EF615F00}"/>
            </a:ext>
          </a:extLst>
        </xdr:cNvPr>
        <xdr:cNvSpPr/>
      </xdr:nvSpPr>
      <xdr:spPr>
        <a:xfrm>
          <a:off x="15954375" y="1057275"/>
          <a:ext cx="4343400" cy="1752600"/>
        </a:xfrm>
        <a:prstGeom prst="roundRect">
          <a:avLst/>
        </a:prstGeom>
        <a:solidFill>
          <a:schemeClr val="bg2">
            <a:lumMod val="90000"/>
          </a:schemeClr>
        </a:solidFill>
        <a:ln>
          <a:noFill/>
        </a:ln>
        <a:effectLst>
          <a:outerShdw blurRad="1143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entury Gothic" panose="020B0502020202020204" pitchFamily="34" charset="0"/>
              <a:ea typeface="Century Gothic"/>
              <a:cs typeface="Century Gothic"/>
              <a:sym typeface="Century Gothic"/>
            </a:rPr>
            <a:t>Date </a:t>
          </a:r>
          <a:r>
            <a:rPr lang="fr-FR" sz="1000">
              <a:solidFill>
                <a:schemeClr val="dk1"/>
              </a:solidFill>
              <a:latin typeface="Century Gothic" panose="020B0502020202020204" pitchFamily="34" charset="0"/>
              <a:ea typeface="Century Gothic"/>
              <a:cs typeface="Century Gothic"/>
              <a:sym typeface="Century Gothic"/>
            </a:rPr>
            <a:t>: JJ/MM/AA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 panose="020B0502020202020204" pitchFamily="34" charset="0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entury Gothic" panose="020B0502020202020204" pitchFamily="34" charset="0"/>
              <a:ea typeface="Century Gothic"/>
              <a:cs typeface="Century Gothic"/>
              <a:sym typeface="Century Gothic"/>
            </a:rPr>
            <a:t>Nom du membre de l’équipe </a:t>
          </a:r>
          <a:r>
            <a:rPr lang="fr-FR" sz="1000">
              <a:solidFill>
                <a:schemeClr val="dk1"/>
              </a:solidFill>
              <a:latin typeface="Century Gothic" panose="020B0502020202020204" pitchFamily="34" charset="0"/>
              <a:ea typeface="Century Gothic"/>
              <a:cs typeface="Century Gothic"/>
              <a:sym typeface="Century Gothic"/>
            </a:rPr>
            <a:t>: nom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 panose="020B0502020202020204" pitchFamily="34" charset="0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 baseline="0">
              <a:solidFill>
                <a:schemeClr val="dk1"/>
              </a:solidFill>
              <a:latin typeface="Century Gothic" panose="020B0502020202020204" pitchFamily="34" charset="0"/>
              <a:ea typeface="Century Gothic"/>
              <a:cs typeface="Century Gothic"/>
              <a:sym typeface="Century Gothic"/>
            </a:rPr>
            <a:t>Travaux actuels </a:t>
          </a:r>
          <a:r>
            <a:rPr lang="fr-FR" sz="1000">
              <a:solidFill>
                <a:schemeClr val="dk1"/>
              </a:solidFill>
              <a:latin typeface="Century Gothic" panose="020B0502020202020204" pitchFamily="34" charset="0"/>
              <a:ea typeface="Century Gothic"/>
              <a:cs typeface="Century Gothic"/>
              <a:sym typeface="Century Gothic"/>
            </a:rPr>
            <a:t>: description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 panose="020B0502020202020204" pitchFamily="34" charset="0"/>
            <a:ea typeface="Century Gothic"/>
            <a:cs typeface="Century Gothic"/>
            <a:sym typeface="Century Gothic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1" baseline="0">
              <a:effectLst/>
              <a:latin typeface="Century Gothic" panose="020B0502020202020204" pitchFamily="34" charset="0"/>
              <a:ea typeface="+mn-ea"/>
              <a:cs typeface="+mn-cs"/>
            </a:rPr>
            <a:t>Travaux à venir </a:t>
          </a:r>
          <a:r>
            <a:rPr lang="fr-FR" sz="1000">
              <a:effectLst/>
              <a:latin typeface="Century Gothic" panose="020B0502020202020204" pitchFamily="34" charset="0"/>
              <a:ea typeface="+mn-ea"/>
              <a:cs typeface="+mn-cs"/>
            </a:rPr>
            <a:t>: description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 panose="020B0502020202020204" pitchFamily="34" charset="0"/>
            <a:ea typeface="Century Gothic"/>
            <a:cs typeface="Century Gothic"/>
            <a:sym typeface="Century Gothic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1" baseline="0">
              <a:effectLst/>
              <a:latin typeface="Century Gothic" panose="020B0502020202020204" pitchFamily="34" charset="0"/>
              <a:ea typeface="+mn-ea"/>
              <a:cs typeface="+mn-cs"/>
            </a:rPr>
            <a:t>Bloqueurs </a:t>
          </a:r>
          <a:r>
            <a:rPr lang="fr-FR" sz="1000">
              <a:effectLst/>
              <a:latin typeface="Century Gothic" panose="020B0502020202020204" pitchFamily="34" charset="0"/>
              <a:ea typeface="+mn-ea"/>
              <a:cs typeface="+mn-cs"/>
            </a:rPr>
            <a:t>: description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</xdr:txBody>
    </xdr:sp>
    <xdr:clientData fLocksWithSheet="0"/>
  </xdr:oneCellAnchor>
  <xdr:oneCellAnchor>
    <xdr:from>
      <xdr:col>7</xdr:col>
      <xdr:colOff>295275</xdr:colOff>
      <xdr:row>2</xdr:row>
      <xdr:rowOff>1952625</xdr:rowOff>
    </xdr:from>
    <xdr:ext cx="4343400" cy="1752600"/>
    <xdr:sp macro="" textlink="">
      <xdr:nvSpPr>
        <xdr:cNvPr id="24" name="Shape 30">
          <a:extLst>
            <a:ext uri="{FF2B5EF4-FFF2-40B4-BE49-F238E27FC236}">
              <a16:creationId xmlns:a16="http://schemas.microsoft.com/office/drawing/2014/main" id="{9A2662F7-A947-4779-A335-D2C8AD9CD42F}"/>
            </a:ext>
          </a:extLst>
        </xdr:cNvPr>
        <xdr:cNvSpPr/>
      </xdr:nvSpPr>
      <xdr:spPr>
        <a:xfrm>
          <a:off x="16211550" y="2924175"/>
          <a:ext cx="4343400" cy="1752600"/>
        </a:xfrm>
        <a:prstGeom prst="roundRect">
          <a:avLst/>
        </a:prstGeom>
        <a:solidFill>
          <a:schemeClr val="bg2">
            <a:lumMod val="90000"/>
          </a:schemeClr>
        </a:solidFill>
        <a:ln>
          <a:noFill/>
        </a:ln>
        <a:effectLst>
          <a:outerShdw blurRad="1143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entury Gothic" panose="020B0502020202020204" pitchFamily="34" charset="0"/>
              <a:ea typeface="Century Gothic"/>
              <a:cs typeface="Century Gothic"/>
              <a:sym typeface="Century Gothic"/>
            </a:rPr>
            <a:t>Date </a:t>
          </a:r>
          <a:r>
            <a:rPr lang="fr-FR" sz="1000">
              <a:solidFill>
                <a:schemeClr val="dk1"/>
              </a:solidFill>
              <a:latin typeface="Century Gothic" panose="020B0502020202020204" pitchFamily="34" charset="0"/>
              <a:ea typeface="Century Gothic"/>
              <a:cs typeface="Century Gothic"/>
              <a:sym typeface="Century Gothic"/>
            </a:rPr>
            <a:t>: JJ/MM/AA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 panose="020B0502020202020204" pitchFamily="34" charset="0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entury Gothic" panose="020B0502020202020204" pitchFamily="34" charset="0"/>
              <a:ea typeface="Century Gothic"/>
              <a:cs typeface="Century Gothic"/>
              <a:sym typeface="Century Gothic"/>
            </a:rPr>
            <a:t>Nom du membre de l’équipe </a:t>
          </a:r>
          <a:r>
            <a:rPr lang="fr-FR" sz="1000">
              <a:solidFill>
                <a:schemeClr val="dk1"/>
              </a:solidFill>
              <a:latin typeface="Century Gothic" panose="020B0502020202020204" pitchFamily="34" charset="0"/>
              <a:ea typeface="Century Gothic"/>
              <a:cs typeface="Century Gothic"/>
              <a:sym typeface="Century Gothic"/>
            </a:rPr>
            <a:t>: nom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 panose="020B0502020202020204" pitchFamily="34" charset="0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 baseline="0">
              <a:solidFill>
                <a:schemeClr val="dk1"/>
              </a:solidFill>
              <a:latin typeface="Century Gothic" panose="020B0502020202020204" pitchFamily="34" charset="0"/>
              <a:ea typeface="Century Gothic"/>
              <a:cs typeface="Century Gothic"/>
              <a:sym typeface="Century Gothic"/>
            </a:rPr>
            <a:t>Travaux actuels </a:t>
          </a:r>
          <a:r>
            <a:rPr lang="fr-FR" sz="1000">
              <a:solidFill>
                <a:schemeClr val="dk1"/>
              </a:solidFill>
              <a:latin typeface="Century Gothic" panose="020B0502020202020204" pitchFamily="34" charset="0"/>
              <a:ea typeface="Century Gothic"/>
              <a:cs typeface="Century Gothic"/>
              <a:sym typeface="Century Gothic"/>
            </a:rPr>
            <a:t>: description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 panose="020B0502020202020204" pitchFamily="34" charset="0"/>
            <a:ea typeface="Century Gothic"/>
            <a:cs typeface="Century Gothic"/>
            <a:sym typeface="Century Gothic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1" baseline="0">
              <a:effectLst/>
              <a:latin typeface="Century Gothic" panose="020B0502020202020204" pitchFamily="34" charset="0"/>
              <a:ea typeface="+mn-ea"/>
              <a:cs typeface="+mn-cs"/>
            </a:rPr>
            <a:t>Travaux à venir </a:t>
          </a:r>
          <a:r>
            <a:rPr lang="fr-FR" sz="1000">
              <a:effectLst/>
              <a:latin typeface="Century Gothic" panose="020B0502020202020204" pitchFamily="34" charset="0"/>
              <a:ea typeface="+mn-ea"/>
              <a:cs typeface="+mn-cs"/>
            </a:rPr>
            <a:t>: description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 panose="020B0502020202020204" pitchFamily="34" charset="0"/>
            <a:ea typeface="Century Gothic"/>
            <a:cs typeface="Century Gothic"/>
            <a:sym typeface="Century Gothic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1" baseline="0">
              <a:effectLst/>
              <a:latin typeface="Century Gothic" panose="020B0502020202020204" pitchFamily="34" charset="0"/>
              <a:ea typeface="+mn-ea"/>
              <a:cs typeface="+mn-cs"/>
            </a:rPr>
            <a:t>Bloqueurs </a:t>
          </a:r>
          <a:r>
            <a:rPr lang="fr-FR" sz="1000">
              <a:effectLst/>
              <a:latin typeface="Century Gothic" panose="020B0502020202020204" pitchFamily="34" charset="0"/>
              <a:ea typeface="+mn-ea"/>
              <a:cs typeface="+mn-cs"/>
            </a:rPr>
            <a:t>: description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</xdr:txBody>
    </xdr:sp>
    <xdr:clientData fLocksWithSheet="0"/>
  </xdr:oneCellAnchor>
  <xdr:oneCellAnchor>
    <xdr:from>
      <xdr:col>7</xdr:col>
      <xdr:colOff>57150</xdr:colOff>
      <xdr:row>3</xdr:row>
      <xdr:rowOff>9525</xdr:rowOff>
    </xdr:from>
    <xdr:ext cx="4343400" cy="1752600"/>
    <xdr:sp macro="" textlink="">
      <xdr:nvSpPr>
        <xdr:cNvPr id="25" name="Shape 30">
          <a:extLst>
            <a:ext uri="{FF2B5EF4-FFF2-40B4-BE49-F238E27FC236}">
              <a16:creationId xmlns:a16="http://schemas.microsoft.com/office/drawing/2014/main" id="{A93D16A0-390F-4FD3-BB8E-E310DD183B18}"/>
            </a:ext>
          </a:extLst>
        </xdr:cNvPr>
        <xdr:cNvSpPr/>
      </xdr:nvSpPr>
      <xdr:spPr>
        <a:xfrm>
          <a:off x="15973425" y="4791075"/>
          <a:ext cx="4343400" cy="1752600"/>
        </a:xfrm>
        <a:prstGeom prst="roundRect">
          <a:avLst/>
        </a:prstGeom>
        <a:solidFill>
          <a:schemeClr val="bg2">
            <a:lumMod val="90000"/>
          </a:schemeClr>
        </a:solidFill>
        <a:ln>
          <a:noFill/>
        </a:ln>
        <a:effectLst>
          <a:outerShdw blurRad="1143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entury Gothic" panose="020B0502020202020204" pitchFamily="34" charset="0"/>
              <a:ea typeface="Century Gothic"/>
              <a:cs typeface="Century Gothic"/>
              <a:sym typeface="Century Gothic"/>
            </a:rPr>
            <a:t>Date </a:t>
          </a:r>
          <a:r>
            <a:rPr lang="fr-FR" sz="1000">
              <a:solidFill>
                <a:schemeClr val="dk1"/>
              </a:solidFill>
              <a:latin typeface="Century Gothic" panose="020B0502020202020204" pitchFamily="34" charset="0"/>
              <a:ea typeface="Century Gothic"/>
              <a:cs typeface="Century Gothic"/>
              <a:sym typeface="Century Gothic"/>
            </a:rPr>
            <a:t>: JJ/MM/AA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 panose="020B0502020202020204" pitchFamily="34" charset="0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entury Gothic" panose="020B0502020202020204" pitchFamily="34" charset="0"/>
              <a:ea typeface="Century Gothic"/>
              <a:cs typeface="Century Gothic"/>
              <a:sym typeface="Century Gothic"/>
            </a:rPr>
            <a:t>Nom du membre de l’équipe </a:t>
          </a:r>
          <a:r>
            <a:rPr lang="fr-FR" sz="1000">
              <a:solidFill>
                <a:schemeClr val="dk1"/>
              </a:solidFill>
              <a:latin typeface="Century Gothic" panose="020B0502020202020204" pitchFamily="34" charset="0"/>
              <a:ea typeface="Century Gothic"/>
              <a:cs typeface="Century Gothic"/>
              <a:sym typeface="Century Gothic"/>
            </a:rPr>
            <a:t>: nom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 panose="020B0502020202020204" pitchFamily="34" charset="0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 baseline="0">
              <a:solidFill>
                <a:schemeClr val="dk1"/>
              </a:solidFill>
              <a:latin typeface="Century Gothic" panose="020B0502020202020204" pitchFamily="34" charset="0"/>
              <a:ea typeface="Century Gothic"/>
              <a:cs typeface="Century Gothic"/>
              <a:sym typeface="Century Gothic"/>
            </a:rPr>
            <a:t>Travaux actuels </a:t>
          </a:r>
          <a:r>
            <a:rPr lang="fr-FR" sz="1000">
              <a:solidFill>
                <a:schemeClr val="dk1"/>
              </a:solidFill>
              <a:latin typeface="Century Gothic" panose="020B0502020202020204" pitchFamily="34" charset="0"/>
              <a:ea typeface="Century Gothic"/>
              <a:cs typeface="Century Gothic"/>
              <a:sym typeface="Century Gothic"/>
            </a:rPr>
            <a:t>: description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 panose="020B0502020202020204" pitchFamily="34" charset="0"/>
            <a:ea typeface="Century Gothic"/>
            <a:cs typeface="Century Gothic"/>
            <a:sym typeface="Century Gothic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1" baseline="0">
              <a:effectLst/>
              <a:latin typeface="Century Gothic" panose="020B0502020202020204" pitchFamily="34" charset="0"/>
              <a:ea typeface="+mn-ea"/>
              <a:cs typeface="+mn-cs"/>
            </a:rPr>
            <a:t>Travaux à venir </a:t>
          </a:r>
          <a:r>
            <a:rPr lang="fr-FR" sz="1000">
              <a:effectLst/>
              <a:latin typeface="Century Gothic" panose="020B0502020202020204" pitchFamily="34" charset="0"/>
              <a:ea typeface="+mn-ea"/>
              <a:cs typeface="+mn-cs"/>
            </a:rPr>
            <a:t>: description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 panose="020B0502020202020204" pitchFamily="34" charset="0"/>
            <a:ea typeface="Century Gothic"/>
            <a:cs typeface="Century Gothic"/>
            <a:sym typeface="Century Gothic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1" baseline="0">
              <a:effectLst/>
              <a:latin typeface="Century Gothic" panose="020B0502020202020204" pitchFamily="34" charset="0"/>
              <a:ea typeface="+mn-ea"/>
              <a:cs typeface="+mn-cs"/>
            </a:rPr>
            <a:t>Bloqueurs </a:t>
          </a:r>
          <a:r>
            <a:rPr lang="fr-FR" sz="1000">
              <a:effectLst/>
              <a:latin typeface="Century Gothic" panose="020B0502020202020204" pitchFamily="34" charset="0"/>
              <a:ea typeface="+mn-ea"/>
              <a:cs typeface="+mn-cs"/>
            </a:rPr>
            <a:t>: description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</xdr:txBody>
    </xdr:sp>
    <xdr:clientData fLocksWithSheet="0"/>
  </xdr:oneCellAnchor>
  <xdr:oneCellAnchor>
    <xdr:from>
      <xdr:col>7</xdr:col>
      <xdr:colOff>314325</xdr:colOff>
      <xdr:row>3</xdr:row>
      <xdr:rowOff>1876425</xdr:rowOff>
    </xdr:from>
    <xdr:ext cx="4343400" cy="1752600"/>
    <xdr:sp macro="" textlink="">
      <xdr:nvSpPr>
        <xdr:cNvPr id="26" name="Shape 30">
          <a:extLst>
            <a:ext uri="{FF2B5EF4-FFF2-40B4-BE49-F238E27FC236}">
              <a16:creationId xmlns:a16="http://schemas.microsoft.com/office/drawing/2014/main" id="{58E00AA3-B741-40DE-A94A-BB2FC0CC9A69}"/>
            </a:ext>
          </a:extLst>
        </xdr:cNvPr>
        <xdr:cNvSpPr/>
      </xdr:nvSpPr>
      <xdr:spPr>
        <a:xfrm>
          <a:off x="16230600" y="6657975"/>
          <a:ext cx="4343400" cy="1752600"/>
        </a:xfrm>
        <a:prstGeom prst="roundRect">
          <a:avLst/>
        </a:prstGeom>
        <a:solidFill>
          <a:schemeClr val="bg2">
            <a:lumMod val="90000"/>
          </a:schemeClr>
        </a:solidFill>
        <a:ln>
          <a:noFill/>
        </a:ln>
        <a:effectLst>
          <a:outerShdw blurRad="1143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entury Gothic" panose="020B0502020202020204" pitchFamily="34" charset="0"/>
              <a:ea typeface="Century Gothic"/>
              <a:cs typeface="Century Gothic"/>
              <a:sym typeface="Century Gothic"/>
            </a:rPr>
            <a:t>Date </a:t>
          </a:r>
          <a:r>
            <a:rPr lang="fr-FR" sz="1000">
              <a:solidFill>
                <a:schemeClr val="dk1"/>
              </a:solidFill>
              <a:latin typeface="Century Gothic" panose="020B0502020202020204" pitchFamily="34" charset="0"/>
              <a:ea typeface="Century Gothic"/>
              <a:cs typeface="Century Gothic"/>
              <a:sym typeface="Century Gothic"/>
            </a:rPr>
            <a:t>: JJ/MM/AA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 panose="020B0502020202020204" pitchFamily="34" charset="0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entury Gothic" panose="020B0502020202020204" pitchFamily="34" charset="0"/>
              <a:ea typeface="Century Gothic"/>
              <a:cs typeface="Century Gothic"/>
              <a:sym typeface="Century Gothic"/>
            </a:rPr>
            <a:t>Nom du membre de l’équipe </a:t>
          </a:r>
          <a:r>
            <a:rPr lang="fr-FR" sz="1000">
              <a:solidFill>
                <a:schemeClr val="dk1"/>
              </a:solidFill>
              <a:latin typeface="Century Gothic" panose="020B0502020202020204" pitchFamily="34" charset="0"/>
              <a:ea typeface="Century Gothic"/>
              <a:cs typeface="Century Gothic"/>
              <a:sym typeface="Century Gothic"/>
            </a:rPr>
            <a:t>: nom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entury Gothic" panose="020B0502020202020204" pitchFamily="34" charset="0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 baseline="0">
              <a:solidFill>
                <a:schemeClr val="dk1"/>
              </a:solidFill>
              <a:latin typeface="Century Gothic" panose="020B0502020202020204" pitchFamily="34" charset="0"/>
              <a:ea typeface="Century Gothic"/>
              <a:cs typeface="Century Gothic"/>
              <a:sym typeface="Century Gothic"/>
            </a:rPr>
            <a:t>Travaux actuels </a:t>
          </a:r>
          <a:r>
            <a:rPr lang="fr-FR" sz="1000">
              <a:solidFill>
                <a:schemeClr val="dk1"/>
              </a:solidFill>
              <a:latin typeface="Century Gothic" panose="020B0502020202020204" pitchFamily="34" charset="0"/>
              <a:ea typeface="Century Gothic"/>
              <a:cs typeface="Century Gothic"/>
              <a:sym typeface="Century Gothic"/>
            </a:rPr>
            <a:t>: description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 panose="020B0502020202020204" pitchFamily="34" charset="0"/>
            <a:ea typeface="Century Gothic"/>
            <a:cs typeface="Century Gothic"/>
            <a:sym typeface="Century Gothic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1" baseline="0">
              <a:effectLst/>
              <a:latin typeface="Century Gothic" panose="020B0502020202020204" pitchFamily="34" charset="0"/>
              <a:ea typeface="+mn-ea"/>
              <a:cs typeface="+mn-cs"/>
            </a:rPr>
            <a:t>Travaux à venir </a:t>
          </a:r>
          <a:r>
            <a:rPr lang="fr-FR" sz="1000">
              <a:effectLst/>
              <a:latin typeface="Century Gothic" panose="020B0502020202020204" pitchFamily="34" charset="0"/>
              <a:ea typeface="+mn-ea"/>
              <a:cs typeface="+mn-cs"/>
            </a:rPr>
            <a:t>: description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 panose="020B0502020202020204" pitchFamily="34" charset="0"/>
            <a:ea typeface="Century Gothic"/>
            <a:cs typeface="Century Gothic"/>
            <a:sym typeface="Century Gothic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1" baseline="0">
              <a:effectLst/>
              <a:latin typeface="Century Gothic" panose="020B0502020202020204" pitchFamily="34" charset="0"/>
              <a:ea typeface="+mn-ea"/>
              <a:cs typeface="+mn-cs"/>
            </a:rPr>
            <a:t>Bloqueurs </a:t>
          </a:r>
          <a:r>
            <a:rPr lang="fr-FR" sz="1000">
              <a:effectLst/>
              <a:latin typeface="Century Gothic" panose="020B0502020202020204" pitchFamily="34" charset="0"/>
              <a:ea typeface="+mn-ea"/>
              <a:cs typeface="+mn-cs"/>
            </a:rPr>
            <a:t>: description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000">
            <a:solidFill>
              <a:schemeClr val="dk1"/>
            </a:solidFill>
            <a:latin typeface="Century Gothic"/>
            <a:ea typeface="Century Gothic"/>
            <a:cs typeface="Century Gothic"/>
            <a:sym typeface="Century Gothic"/>
          </a:endParaRPr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Office-Work-Schedule-Template16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&#8217;attente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ragaz/OneDrive/Work/Smartsheet_Publishing/Work%20in%20Progress/Free%20Estimate%20Templates/IC-Bid-Tabulation-925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dd4b9a8537dbe9d0/Desktop/Free-Production-Scheduling-and-Planning-Templates_Greg_VanBelle/IC-Master-Production-Schedule-Template.xlsx" TargetMode="External"/><Relationship Id="rId1" Type="http://schemas.openxmlformats.org/officeDocument/2006/relationships/externalLinkPath" Target="https://d.docs.live.net/dd4b9a8537dbe9d0/Desktop/Free-Production-Scheduling-and-Planning-Templates_Greg_VanBelle/IC-Master-Production-Schedule-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Work Schedule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’attent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d Tabulation"/>
      <sheetName val="Bid Tabulation - BLANK"/>
      <sheetName val="- Disclaimer -"/>
    </sheetNames>
    <sheetDataSet>
      <sheetData sheetId="0">
        <row r="158">
          <cell r="E158">
            <v>9.9000000000000005E-2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Production Schedule"/>
      <sheetName val="Product Master"/>
      <sheetName val="Capacity Planning"/>
      <sheetName val="Material Requirements"/>
      <sheetName val="What-If Analysis"/>
      <sheetName val="Dropdown keys - DO NOT DELETE"/>
      <sheetName val="- Disclaimer -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B9F76D-97A7-4893-BC1F-0F79DE01E015}" name="Table136" displayName="Table136" ref="B2:D22" totalsRowShown="0" headerRowDxfId="30" dataDxfId="28" headerRowBorderDxfId="29" tableBorderDxfId="27" totalsRowBorderDxfId="26">
  <autoFilter ref="B2:D22" xr:uid="{00000000-0009-0000-0100-000001000000}"/>
  <tableColumns count="3">
    <tableColumn id="1" xr3:uid="{4DBAE02E-C652-412F-81A3-65741589C0E3}" name="Disponibilité des ressources" dataDxfId="25"/>
    <tableColumn id="2" xr3:uid="{A32D837E-20DE-4C07-A870-3BE6E4E83ACE}" name="Exigences" dataDxfId="24"/>
    <tableColumn id="3" xr3:uid="{80700ADE-ED61-4708-932E-9DA12C36387C}" name="Remarques" dataDxfId="2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Headline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Headlines">
      <a:majorFont>
        <a:latin typeface="Century Schoolbook" panose="02040604050505020304"/>
        <a:ea typeface=""/>
        <a:cs typeface=""/>
      </a:majorFont>
      <a:minorFont>
        <a:latin typeface="Corbel" panose="020B0503020204020204"/>
        <a:ea typeface=""/>
        <a:cs typeface=""/>
      </a:minorFont>
    </a:fontScheme>
    <a:fmtScheme name="Headlines">
      <a:fillStyleLst>
        <a:solidFill>
          <a:schemeClr val="phClr"/>
        </a:solidFill>
        <a:solidFill>
          <a:schemeClr val="phClr">
            <a:tint val="67000"/>
            <a:satMod val="105000"/>
          </a:schemeClr>
        </a:solidFill>
        <a:gradFill rotWithShape="1">
          <a:gsLst>
            <a:gs pos="0">
              <a:schemeClr val="phClr">
                <a:tint val="100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0000"/>
                <a:satMod val="120000"/>
                <a:lumMod val="99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innerShdw blurRad="88900" dist="25400" dir="10800000">
              <a:srgbClr val="000000">
                <a:alpha val="25000"/>
              </a:srgbClr>
            </a:innerShdw>
            <a:outerShdw blurRad="25400" dist="25400" dir="5400000" rotWithShape="0">
              <a:srgbClr val="FFFFFF">
                <a:alpha val="10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Headlines" id="{3841520A-25F2-4EB8-BE4C-611DB5ABEED9}" vid="{ECD25A4C-D97E-4C12-84B1-63580BFFAEE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r.smartsheet.com/try-it?trp=18243" TargetMode="External"/><Relationship Id="rId1" Type="http://schemas.openxmlformats.org/officeDocument/2006/relationships/hyperlink" Target="https://fr.smartsheet.com/try-it?trp=18243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59999389629810485"/>
    <pageSetUpPr fitToPage="1"/>
  </sheetPr>
  <dimension ref="A1:BV47"/>
  <sheetViews>
    <sheetView showGridLines="0" tabSelected="1" zoomScaleNormal="100" zoomScalePageLayoutView="70" workbookViewId="0">
      <pane ySplit="1" topLeftCell="A2" activePane="bottomLeft" state="frozen"/>
      <selection pane="bottomLeft" activeCell="C1" sqref="C1"/>
    </sheetView>
  </sheetViews>
  <sheetFormatPr baseColWidth="10" defaultColWidth="11" defaultRowHeight="16"/>
  <cols>
    <col min="1" max="1" width="3.1640625" customWidth="1"/>
    <col min="2" max="2" width="13.33203125" customWidth="1"/>
    <col min="3" max="3" width="50.5" customWidth="1"/>
    <col min="4" max="4" width="22" customWidth="1"/>
    <col min="5" max="8" width="11" customWidth="1"/>
    <col min="9" max="9" width="14.5" customWidth="1"/>
    <col min="10" max="11" width="11" customWidth="1"/>
    <col min="12" max="12" width="17.6640625" customWidth="1"/>
    <col min="13" max="72" width="3.6640625" customWidth="1"/>
    <col min="73" max="73" width="1" customWidth="1"/>
    <col min="74" max="74" width="8.5" style="4" customWidth="1"/>
    <col min="75" max="75" width="3.1640625" customWidth="1"/>
  </cols>
  <sheetData>
    <row r="1" spans="1:74" ht="50" customHeight="1">
      <c r="A1" s="1"/>
      <c r="B1" s="166" t="s">
        <v>12</v>
      </c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BJ1" s="189" t="s">
        <v>122</v>
      </c>
      <c r="BK1" s="190"/>
      <c r="BL1" s="190"/>
      <c r="BM1" s="190"/>
      <c r="BN1" s="190"/>
      <c r="BO1" s="190"/>
      <c r="BP1" s="190"/>
      <c r="BQ1" s="190"/>
      <c r="BR1" s="190"/>
      <c r="BS1" s="190"/>
      <c r="BT1" s="190"/>
    </row>
    <row r="2" spans="1:74" s="4" customFormat="1" ht="35" customHeight="1">
      <c r="B2" s="105" t="s">
        <v>13</v>
      </c>
      <c r="C2" s="6"/>
      <c r="D2" s="6"/>
      <c r="E2" s="6"/>
      <c r="F2" s="5"/>
      <c r="G2" s="6"/>
      <c r="H2" s="6"/>
      <c r="I2" s="6"/>
      <c r="J2" s="6"/>
      <c r="K2" s="6"/>
      <c r="L2" s="6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</row>
    <row r="3" spans="1:74" ht="23" customHeight="1">
      <c r="B3" s="205" t="s">
        <v>14</v>
      </c>
      <c r="C3" s="117" t="s">
        <v>15</v>
      </c>
      <c r="D3" s="192" t="s">
        <v>16</v>
      </c>
      <c r="E3" s="192"/>
      <c r="F3" s="192"/>
      <c r="G3" s="192"/>
      <c r="H3" s="192"/>
      <c r="I3" s="192"/>
      <c r="J3" s="193"/>
      <c r="K3" s="205" t="s">
        <v>10</v>
      </c>
      <c r="L3" s="118" t="s">
        <v>15</v>
      </c>
      <c r="M3" s="119"/>
      <c r="N3" s="119"/>
      <c r="O3" s="119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7"/>
      <c r="BV3" s="8"/>
    </row>
    <row r="4" spans="1:74" ht="23" customHeight="1">
      <c r="B4" s="205"/>
      <c r="C4" s="122" t="s">
        <v>17</v>
      </c>
      <c r="D4" s="194" t="s">
        <v>16</v>
      </c>
      <c r="E4" s="194"/>
      <c r="F4" s="194"/>
      <c r="G4" s="194"/>
      <c r="H4" s="194"/>
      <c r="I4" s="194"/>
      <c r="J4" s="195"/>
      <c r="K4" s="205"/>
      <c r="L4" s="123" t="s">
        <v>17</v>
      </c>
      <c r="M4" s="124"/>
      <c r="N4" s="124"/>
      <c r="O4" s="124"/>
      <c r="P4" s="121"/>
      <c r="Q4" s="121"/>
      <c r="R4" s="121"/>
      <c r="S4" s="121"/>
      <c r="T4" s="121"/>
      <c r="U4" s="121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7"/>
      <c r="BV4" s="8"/>
    </row>
    <row r="5" spans="1:74" ht="23" customHeight="1">
      <c r="B5" s="205"/>
      <c r="C5" s="126" t="s">
        <v>18</v>
      </c>
      <c r="D5" s="196" t="s">
        <v>16</v>
      </c>
      <c r="E5" s="196"/>
      <c r="F5" s="196"/>
      <c r="G5" s="196"/>
      <c r="H5" s="196"/>
      <c r="I5" s="196"/>
      <c r="J5" s="197"/>
      <c r="K5" s="205"/>
      <c r="L5" s="127" t="s">
        <v>18</v>
      </c>
      <c r="M5" s="124"/>
      <c r="N5" s="124"/>
      <c r="O5" s="124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8"/>
      <c r="AB5" s="128"/>
      <c r="AC5" s="128"/>
      <c r="AD5" s="128"/>
      <c r="AE5" s="128"/>
      <c r="AF5" s="128"/>
      <c r="AG5" s="128"/>
      <c r="AH5" s="128"/>
      <c r="AI5" s="128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7"/>
      <c r="BV5" s="8"/>
    </row>
    <row r="6" spans="1:74" ht="23" customHeight="1">
      <c r="B6" s="205"/>
      <c r="C6" s="129" t="s">
        <v>19</v>
      </c>
      <c r="D6" s="198" t="s">
        <v>16</v>
      </c>
      <c r="E6" s="198"/>
      <c r="F6" s="198"/>
      <c r="G6" s="198"/>
      <c r="H6" s="198"/>
      <c r="I6" s="198"/>
      <c r="J6" s="199"/>
      <c r="K6" s="205"/>
      <c r="L6" s="130" t="s">
        <v>19</v>
      </c>
      <c r="M6" s="124"/>
      <c r="N6" s="124"/>
      <c r="O6" s="124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7"/>
      <c r="BV6" s="8"/>
    </row>
    <row r="7" spans="1:74" ht="23" customHeight="1" thickBot="1">
      <c r="B7" s="206"/>
      <c r="C7" s="134" t="s">
        <v>20</v>
      </c>
      <c r="D7" s="200" t="s">
        <v>16</v>
      </c>
      <c r="E7" s="200"/>
      <c r="F7" s="200"/>
      <c r="G7" s="200"/>
      <c r="H7" s="200"/>
      <c r="I7" s="200"/>
      <c r="J7" s="201"/>
      <c r="K7" s="206"/>
      <c r="L7" s="135" t="s">
        <v>20</v>
      </c>
      <c r="M7" s="124"/>
      <c r="N7" s="124"/>
      <c r="O7" s="124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32"/>
      <c r="AX7" s="132"/>
      <c r="AY7" s="132"/>
      <c r="AZ7" s="132"/>
      <c r="BA7" s="132"/>
      <c r="BB7" s="132"/>
      <c r="BC7" s="132"/>
      <c r="BD7" s="132"/>
      <c r="BE7" s="132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7"/>
      <c r="BV7" s="8"/>
    </row>
    <row r="8" spans="1:74" ht="23" customHeight="1" thickTop="1">
      <c r="B8" s="169" t="s">
        <v>21</v>
      </c>
      <c r="C8" s="179" t="s">
        <v>22</v>
      </c>
      <c r="D8" s="173" t="s">
        <v>23</v>
      </c>
      <c r="E8" s="202" t="s">
        <v>24</v>
      </c>
      <c r="F8" s="203"/>
      <c r="G8" s="204"/>
      <c r="H8" s="171" t="s">
        <v>9</v>
      </c>
      <c r="I8" s="175" t="s">
        <v>25</v>
      </c>
      <c r="J8" s="177" t="s">
        <v>26</v>
      </c>
      <c r="K8" s="177" t="s">
        <v>27</v>
      </c>
      <c r="L8" s="207" t="s">
        <v>28</v>
      </c>
      <c r="M8" s="167" t="s">
        <v>29</v>
      </c>
      <c r="N8" s="168"/>
      <c r="O8" s="168"/>
      <c r="P8" s="168"/>
      <c r="Q8" s="168"/>
      <c r="R8" s="168" t="s">
        <v>30</v>
      </c>
      <c r="S8" s="168"/>
      <c r="T8" s="168"/>
      <c r="U8" s="168"/>
      <c r="V8" s="168"/>
      <c r="W8" s="168" t="s">
        <v>31</v>
      </c>
      <c r="X8" s="168"/>
      <c r="Y8" s="168"/>
      <c r="Z8" s="168"/>
      <c r="AA8" s="185"/>
      <c r="AB8" s="186" t="s">
        <v>32</v>
      </c>
      <c r="AC8" s="187"/>
      <c r="AD8" s="187"/>
      <c r="AE8" s="187"/>
      <c r="AF8" s="187"/>
      <c r="AG8" s="187" t="s">
        <v>33</v>
      </c>
      <c r="AH8" s="187"/>
      <c r="AI8" s="187"/>
      <c r="AJ8" s="187"/>
      <c r="AK8" s="187"/>
      <c r="AL8" s="187" t="s">
        <v>34</v>
      </c>
      <c r="AM8" s="187"/>
      <c r="AN8" s="187"/>
      <c r="AO8" s="187"/>
      <c r="AP8" s="188"/>
      <c r="AQ8" s="183" t="s">
        <v>35</v>
      </c>
      <c r="AR8" s="184"/>
      <c r="AS8" s="184"/>
      <c r="AT8" s="184"/>
      <c r="AU8" s="184"/>
      <c r="AV8" s="184" t="s">
        <v>36</v>
      </c>
      <c r="AW8" s="184"/>
      <c r="AX8" s="184"/>
      <c r="AY8" s="184"/>
      <c r="AZ8" s="184"/>
      <c r="BA8" s="184" t="s">
        <v>37</v>
      </c>
      <c r="BB8" s="184"/>
      <c r="BC8" s="184"/>
      <c r="BD8" s="184"/>
      <c r="BE8" s="212"/>
      <c r="BF8" s="213" t="s">
        <v>38</v>
      </c>
      <c r="BG8" s="181"/>
      <c r="BH8" s="181"/>
      <c r="BI8" s="181"/>
      <c r="BJ8" s="181"/>
      <c r="BK8" s="181" t="s">
        <v>39</v>
      </c>
      <c r="BL8" s="181"/>
      <c r="BM8" s="181"/>
      <c r="BN8" s="181"/>
      <c r="BO8" s="181"/>
      <c r="BP8" s="181" t="s">
        <v>40</v>
      </c>
      <c r="BQ8" s="181"/>
      <c r="BR8" s="181"/>
      <c r="BS8" s="181"/>
      <c r="BT8" s="182"/>
      <c r="BU8" s="7"/>
      <c r="BV8" s="8"/>
    </row>
    <row r="9" spans="1:74" ht="23" customHeight="1" thickBot="1">
      <c r="B9" s="170"/>
      <c r="C9" s="180"/>
      <c r="D9" s="174"/>
      <c r="E9" s="163" t="s">
        <v>41</v>
      </c>
      <c r="F9" s="164" t="s">
        <v>42</v>
      </c>
      <c r="G9" s="165" t="s">
        <v>43</v>
      </c>
      <c r="H9" s="172"/>
      <c r="I9" s="176"/>
      <c r="J9" s="178"/>
      <c r="K9" s="178"/>
      <c r="L9" s="208"/>
      <c r="M9" s="9" t="s">
        <v>44</v>
      </c>
      <c r="N9" s="10" t="s">
        <v>0</v>
      </c>
      <c r="O9" s="10" t="s">
        <v>0</v>
      </c>
      <c r="P9" s="10" t="s">
        <v>45</v>
      </c>
      <c r="Q9" s="10" t="s">
        <v>46</v>
      </c>
      <c r="R9" s="10" t="s">
        <v>44</v>
      </c>
      <c r="S9" s="10" t="s">
        <v>0</v>
      </c>
      <c r="T9" s="10" t="s">
        <v>0</v>
      </c>
      <c r="U9" s="10" t="s">
        <v>45</v>
      </c>
      <c r="V9" s="10" t="s">
        <v>46</v>
      </c>
      <c r="W9" s="10" t="s">
        <v>44</v>
      </c>
      <c r="X9" s="10" t="s">
        <v>0</v>
      </c>
      <c r="Y9" s="10" t="s">
        <v>0</v>
      </c>
      <c r="Z9" s="10" t="s">
        <v>45</v>
      </c>
      <c r="AA9" s="11" t="s">
        <v>46</v>
      </c>
      <c r="AB9" s="12" t="s">
        <v>44</v>
      </c>
      <c r="AC9" s="13" t="s">
        <v>0</v>
      </c>
      <c r="AD9" s="13" t="s">
        <v>0</v>
      </c>
      <c r="AE9" s="13" t="s">
        <v>45</v>
      </c>
      <c r="AF9" s="13" t="s">
        <v>46</v>
      </c>
      <c r="AG9" s="13" t="s">
        <v>44</v>
      </c>
      <c r="AH9" s="13" t="s">
        <v>0</v>
      </c>
      <c r="AI9" s="13" t="s">
        <v>0</v>
      </c>
      <c r="AJ9" s="13" t="s">
        <v>45</v>
      </c>
      <c r="AK9" s="13" t="s">
        <v>46</v>
      </c>
      <c r="AL9" s="13" t="s">
        <v>44</v>
      </c>
      <c r="AM9" s="13" t="s">
        <v>0</v>
      </c>
      <c r="AN9" s="13" t="s">
        <v>0</v>
      </c>
      <c r="AO9" s="13" t="s">
        <v>45</v>
      </c>
      <c r="AP9" s="14" t="s">
        <v>46</v>
      </c>
      <c r="AQ9" s="15" t="s">
        <v>44</v>
      </c>
      <c r="AR9" s="16" t="s">
        <v>0</v>
      </c>
      <c r="AS9" s="16" t="s">
        <v>0</v>
      </c>
      <c r="AT9" s="16" t="s">
        <v>45</v>
      </c>
      <c r="AU9" s="16" t="s">
        <v>46</v>
      </c>
      <c r="AV9" s="16" t="s">
        <v>44</v>
      </c>
      <c r="AW9" s="16" t="s">
        <v>0</v>
      </c>
      <c r="AX9" s="16" t="s">
        <v>0</v>
      </c>
      <c r="AY9" s="16" t="s">
        <v>45</v>
      </c>
      <c r="AZ9" s="16" t="s">
        <v>46</v>
      </c>
      <c r="BA9" s="16" t="s">
        <v>44</v>
      </c>
      <c r="BB9" s="16" t="s">
        <v>0</v>
      </c>
      <c r="BC9" s="16" t="s">
        <v>0</v>
      </c>
      <c r="BD9" s="16" t="s">
        <v>45</v>
      </c>
      <c r="BE9" s="17" t="s">
        <v>46</v>
      </c>
      <c r="BF9" s="18" t="s">
        <v>44</v>
      </c>
      <c r="BG9" s="19" t="s">
        <v>0</v>
      </c>
      <c r="BH9" s="19" t="s">
        <v>0</v>
      </c>
      <c r="BI9" s="19" t="s">
        <v>45</v>
      </c>
      <c r="BJ9" s="19" t="s">
        <v>46</v>
      </c>
      <c r="BK9" s="19" t="s">
        <v>44</v>
      </c>
      <c r="BL9" s="19" t="s">
        <v>0</v>
      </c>
      <c r="BM9" s="19" t="s">
        <v>0</v>
      </c>
      <c r="BN9" s="19" t="s">
        <v>45</v>
      </c>
      <c r="BO9" s="19" t="s">
        <v>46</v>
      </c>
      <c r="BP9" s="19" t="s">
        <v>44</v>
      </c>
      <c r="BQ9" s="19" t="s">
        <v>0</v>
      </c>
      <c r="BR9" s="19" t="s">
        <v>0</v>
      </c>
      <c r="BS9" s="19" t="s">
        <v>45</v>
      </c>
      <c r="BT9" s="20" t="s">
        <v>46</v>
      </c>
      <c r="BU9" s="7"/>
      <c r="BV9" s="8"/>
    </row>
    <row r="10" spans="1:74" ht="23" customHeight="1" thickTop="1">
      <c r="B10" s="57">
        <v>1</v>
      </c>
      <c r="C10" s="101" t="s">
        <v>47</v>
      </c>
      <c r="D10" s="102"/>
      <c r="E10" s="58">
        <f>SUM(E11:E17)</f>
        <v>309</v>
      </c>
      <c r="F10" s="59">
        <f>SUM(F11:F17)</f>
        <v>309</v>
      </c>
      <c r="G10" s="60">
        <f>SUM(G11:G17)</f>
        <v>0</v>
      </c>
      <c r="H10" s="61"/>
      <c r="I10" s="62"/>
      <c r="J10" s="63"/>
      <c r="K10" s="64"/>
      <c r="L10" s="65">
        <f t="shared" ref="L10:L34" si="0">IFERROR(F10/E10,"")</f>
        <v>1</v>
      </c>
      <c r="M10" s="21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3"/>
      <c r="AB10" s="21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3"/>
      <c r="AQ10" s="21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3"/>
      <c r="BF10" s="21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3"/>
      <c r="BU10" s="7"/>
      <c r="BV10" s="8"/>
    </row>
    <row r="11" spans="1:74" ht="23" customHeight="1">
      <c r="B11" s="66">
        <v>1.1000000000000001</v>
      </c>
      <c r="C11" s="67" t="s">
        <v>48</v>
      </c>
      <c r="D11" s="68" t="s">
        <v>49</v>
      </c>
      <c r="E11" s="69">
        <v>40</v>
      </c>
      <c r="F11" s="70">
        <v>40</v>
      </c>
      <c r="G11" s="71">
        <f>E11-F11</f>
        <v>0</v>
      </c>
      <c r="H11" s="72"/>
      <c r="I11" s="73">
        <v>47554</v>
      </c>
      <c r="J11" s="74">
        <v>47557</v>
      </c>
      <c r="K11" s="75">
        <f>J11-I11+1</f>
        <v>4</v>
      </c>
      <c r="L11" s="76">
        <f t="shared" si="0"/>
        <v>1</v>
      </c>
      <c r="M11" s="25"/>
      <c r="N11" s="26"/>
      <c r="O11" s="26"/>
      <c r="P11" s="26"/>
      <c r="Q11" s="27"/>
      <c r="R11" s="27"/>
      <c r="S11" s="27"/>
      <c r="T11" s="27"/>
      <c r="U11" s="28"/>
      <c r="V11" s="28"/>
      <c r="W11" s="26"/>
      <c r="X11" s="26"/>
      <c r="Y11" s="26"/>
      <c r="Z11" s="26"/>
      <c r="AA11" s="29"/>
      <c r="AB11" s="25"/>
      <c r="AC11" s="26"/>
      <c r="AD11" s="26"/>
      <c r="AE11" s="26"/>
      <c r="AF11" s="26"/>
      <c r="AG11" s="30"/>
      <c r="AH11" s="30"/>
      <c r="AI11" s="30"/>
      <c r="AJ11" s="30"/>
      <c r="AK11" s="30"/>
      <c r="AL11" s="26"/>
      <c r="AM11" s="26"/>
      <c r="AN11" s="26"/>
      <c r="AO11" s="26"/>
      <c r="AP11" s="29"/>
      <c r="AQ11" s="25"/>
      <c r="AR11" s="26"/>
      <c r="AS11" s="26"/>
      <c r="AT11" s="26"/>
      <c r="AU11" s="26"/>
      <c r="AV11" s="31"/>
      <c r="AW11" s="31"/>
      <c r="AX11" s="31"/>
      <c r="AY11" s="31"/>
      <c r="AZ11" s="31"/>
      <c r="BA11" s="26"/>
      <c r="BB11" s="26"/>
      <c r="BC11" s="26"/>
      <c r="BD11" s="26"/>
      <c r="BE11" s="29"/>
      <c r="BF11" s="25"/>
      <c r="BG11" s="26"/>
      <c r="BH11" s="26"/>
      <c r="BI11" s="26"/>
      <c r="BJ11" s="26"/>
      <c r="BK11" s="32"/>
      <c r="BL11" s="32"/>
      <c r="BM11" s="32"/>
      <c r="BN11" s="32"/>
      <c r="BO11" s="32"/>
      <c r="BP11" s="26"/>
      <c r="BQ11" s="26"/>
      <c r="BR11" s="26"/>
      <c r="BS11" s="26"/>
      <c r="BT11" s="29"/>
      <c r="BU11" s="7"/>
      <c r="BV11" s="8"/>
    </row>
    <row r="12" spans="1:74" ht="23" customHeight="1">
      <c r="B12" s="66" t="s">
        <v>1</v>
      </c>
      <c r="C12" s="77" t="s">
        <v>50</v>
      </c>
      <c r="D12" s="78" t="s">
        <v>51</v>
      </c>
      <c r="E12" s="69">
        <v>25</v>
      </c>
      <c r="F12" s="70">
        <v>25</v>
      </c>
      <c r="G12" s="71">
        <f t="shared" ref="G12:G34" si="1">E12-F12</f>
        <v>0</v>
      </c>
      <c r="H12" s="79"/>
      <c r="I12" s="73">
        <v>47557</v>
      </c>
      <c r="J12" s="74">
        <v>47558</v>
      </c>
      <c r="K12" s="75">
        <f>J12-I12+1</f>
        <v>2</v>
      </c>
      <c r="L12" s="76">
        <f t="shared" si="0"/>
        <v>1</v>
      </c>
      <c r="M12" s="25"/>
      <c r="N12" s="26"/>
      <c r="O12" s="26"/>
      <c r="P12" s="26"/>
      <c r="Q12" s="26"/>
      <c r="R12" s="28"/>
      <c r="S12" s="28"/>
      <c r="T12" s="27"/>
      <c r="U12" s="27"/>
      <c r="V12" s="28"/>
      <c r="W12" s="26"/>
      <c r="X12" s="26"/>
      <c r="Y12" s="26"/>
      <c r="Z12" s="26"/>
      <c r="AA12" s="29"/>
      <c r="AB12" s="25"/>
      <c r="AC12" s="26"/>
      <c r="AD12" s="26"/>
      <c r="AE12" s="26"/>
      <c r="AF12" s="26"/>
      <c r="AG12" s="30"/>
      <c r="AH12" s="30"/>
      <c r="AI12" s="30"/>
      <c r="AJ12" s="30"/>
      <c r="AK12" s="30"/>
      <c r="AL12" s="26"/>
      <c r="AM12" s="26"/>
      <c r="AN12" s="26"/>
      <c r="AO12" s="26"/>
      <c r="AP12" s="29"/>
      <c r="AQ12" s="25"/>
      <c r="AR12" s="26"/>
      <c r="AS12" s="26"/>
      <c r="AT12" s="26"/>
      <c r="AU12" s="26"/>
      <c r="AV12" s="31"/>
      <c r="AW12" s="31"/>
      <c r="AX12" s="31"/>
      <c r="AY12" s="31"/>
      <c r="AZ12" s="31"/>
      <c r="BA12" s="26"/>
      <c r="BB12" s="26"/>
      <c r="BC12" s="26"/>
      <c r="BD12" s="26"/>
      <c r="BE12" s="29"/>
      <c r="BF12" s="25"/>
      <c r="BG12" s="26"/>
      <c r="BH12" s="26"/>
      <c r="BI12" s="26"/>
      <c r="BJ12" s="26"/>
      <c r="BK12" s="32"/>
      <c r="BL12" s="32"/>
      <c r="BM12" s="32"/>
      <c r="BN12" s="32"/>
      <c r="BO12" s="32"/>
      <c r="BP12" s="26"/>
      <c r="BQ12" s="26"/>
      <c r="BR12" s="26"/>
      <c r="BS12" s="26"/>
      <c r="BT12" s="29"/>
      <c r="BU12" s="7"/>
      <c r="BV12" s="8"/>
    </row>
    <row r="13" spans="1:74" ht="23" customHeight="1">
      <c r="B13" s="66">
        <v>1.2</v>
      </c>
      <c r="C13" s="67" t="s">
        <v>52</v>
      </c>
      <c r="D13" s="68" t="s">
        <v>53</v>
      </c>
      <c r="E13" s="69">
        <v>100</v>
      </c>
      <c r="F13" s="70">
        <v>100</v>
      </c>
      <c r="G13" s="71">
        <f t="shared" si="1"/>
        <v>0</v>
      </c>
      <c r="H13" s="72"/>
      <c r="I13" s="73">
        <v>47557</v>
      </c>
      <c r="J13" s="74">
        <v>47563</v>
      </c>
      <c r="K13" s="75">
        <f>J13-I13+1</f>
        <v>7</v>
      </c>
      <c r="L13" s="76">
        <f t="shared" si="0"/>
        <v>1</v>
      </c>
      <c r="M13" s="25"/>
      <c r="N13" s="26"/>
      <c r="O13" s="26"/>
      <c r="P13" s="26"/>
      <c r="Q13" s="26"/>
      <c r="R13" s="28"/>
      <c r="S13" s="28"/>
      <c r="T13" s="27"/>
      <c r="U13" s="27"/>
      <c r="V13" s="27"/>
      <c r="W13" s="27"/>
      <c r="X13" s="27"/>
      <c r="Y13" s="27"/>
      <c r="Z13" s="27"/>
      <c r="AA13" s="29"/>
      <c r="AB13" s="25"/>
      <c r="AC13" s="26"/>
      <c r="AD13" s="26"/>
      <c r="AE13" s="26"/>
      <c r="AF13" s="26"/>
      <c r="AG13" s="30"/>
      <c r="AH13" s="30"/>
      <c r="AI13" s="30"/>
      <c r="AJ13" s="30"/>
      <c r="AK13" s="30"/>
      <c r="AL13" s="26"/>
      <c r="AM13" s="26"/>
      <c r="AN13" s="26"/>
      <c r="AO13" s="26"/>
      <c r="AP13" s="29"/>
      <c r="AQ13" s="25"/>
      <c r="AR13" s="26"/>
      <c r="AS13" s="26"/>
      <c r="AT13" s="26"/>
      <c r="AU13" s="26"/>
      <c r="AV13" s="31"/>
      <c r="AW13" s="31"/>
      <c r="AX13" s="31"/>
      <c r="AY13" s="31"/>
      <c r="AZ13" s="31"/>
      <c r="BA13" s="26"/>
      <c r="BB13" s="26"/>
      <c r="BC13" s="26"/>
      <c r="BD13" s="26"/>
      <c r="BE13" s="29"/>
      <c r="BF13" s="25"/>
      <c r="BG13" s="26"/>
      <c r="BH13" s="26"/>
      <c r="BI13" s="26"/>
      <c r="BJ13" s="26"/>
      <c r="BK13" s="32"/>
      <c r="BL13" s="32"/>
      <c r="BM13" s="32"/>
      <c r="BN13" s="32"/>
      <c r="BO13" s="32"/>
      <c r="BP13" s="26"/>
      <c r="BQ13" s="26"/>
      <c r="BR13" s="26"/>
      <c r="BS13" s="26"/>
      <c r="BT13" s="29"/>
      <c r="BU13" s="7"/>
      <c r="BV13" s="8"/>
    </row>
    <row r="14" spans="1:74" ht="23" customHeight="1">
      <c r="B14" s="66">
        <v>1.3</v>
      </c>
      <c r="C14" s="67" t="s">
        <v>6</v>
      </c>
      <c r="D14" s="68" t="s">
        <v>54</v>
      </c>
      <c r="E14" s="69">
        <v>60</v>
      </c>
      <c r="F14" s="70">
        <v>60</v>
      </c>
      <c r="G14" s="71">
        <f t="shared" si="1"/>
        <v>0</v>
      </c>
      <c r="H14" s="72"/>
      <c r="I14" s="73">
        <v>47558</v>
      </c>
      <c r="J14" s="74">
        <v>47564</v>
      </c>
      <c r="K14" s="75">
        <f t="shared" ref="K14:K17" si="2">J14-I14+1</f>
        <v>7</v>
      </c>
      <c r="L14" s="76">
        <f t="shared" si="0"/>
        <v>1</v>
      </c>
      <c r="M14" s="25"/>
      <c r="N14" s="26"/>
      <c r="O14" s="26"/>
      <c r="P14" s="26"/>
      <c r="Q14" s="26"/>
      <c r="R14" s="28"/>
      <c r="S14" s="28"/>
      <c r="T14" s="28"/>
      <c r="U14" s="27"/>
      <c r="V14" s="27"/>
      <c r="W14" s="27"/>
      <c r="X14" s="27"/>
      <c r="Y14" s="27"/>
      <c r="Z14" s="27"/>
      <c r="AA14" s="29"/>
      <c r="AB14" s="25"/>
      <c r="AC14" s="26"/>
      <c r="AD14" s="26"/>
      <c r="AE14" s="26"/>
      <c r="AF14" s="26"/>
      <c r="AG14" s="30"/>
      <c r="AH14" s="30"/>
      <c r="AI14" s="30"/>
      <c r="AJ14" s="30"/>
      <c r="AK14" s="30"/>
      <c r="AL14" s="26"/>
      <c r="AM14" s="26"/>
      <c r="AN14" s="26"/>
      <c r="AO14" s="26"/>
      <c r="AP14" s="29"/>
      <c r="AQ14" s="25"/>
      <c r="AR14" s="26"/>
      <c r="AS14" s="26"/>
      <c r="AT14" s="26"/>
      <c r="AU14" s="26"/>
      <c r="AV14" s="31"/>
      <c r="AW14" s="31"/>
      <c r="AX14" s="31"/>
      <c r="AY14" s="31"/>
      <c r="AZ14" s="31"/>
      <c r="BA14" s="26"/>
      <c r="BB14" s="26"/>
      <c r="BC14" s="26"/>
      <c r="BD14" s="26"/>
      <c r="BE14" s="29"/>
      <c r="BF14" s="25"/>
      <c r="BG14" s="26"/>
      <c r="BH14" s="26"/>
      <c r="BI14" s="26"/>
      <c r="BJ14" s="26"/>
      <c r="BK14" s="32"/>
      <c r="BL14" s="32"/>
      <c r="BM14" s="32"/>
      <c r="BN14" s="32"/>
      <c r="BO14" s="32"/>
      <c r="BP14" s="26"/>
      <c r="BQ14" s="26"/>
      <c r="BR14" s="26"/>
      <c r="BS14" s="26"/>
      <c r="BT14" s="29"/>
      <c r="BU14" s="7"/>
      <c r="BV14" s="8"/>
    </row>
    <row r="15" spans="1:74" ht="23" customHeight="1">
      <c r="B15" s="66">
        <v>1.4</v>
      </c>
      <c r="C15" s="67" t="s">
        <v>55</v>
      </c>
      <c r="D15" s="68" t="s">
        <v>56</v>
      </c>
      <c r="E15" s="69">
        <v>40</v>
      </c>
      <c r="F15" s="70">
        <v>40</v>
      </c>
      <c r="G15" s="71">
        <f t="shared" si="1"/>
        <v>0</v>
      </c>
      <c r="H15" s="72"/>
      <c r="I15" s="73">
        <v>47559</v>
      </c>
      <c r="J15" s="74">
        <v>47564</v>
      </c>
      <c r="K15" s="75">
        <f t="shared" si="2"/>
        <v>6</v>
      </c>
      <c r="L15" s="76">
        <f t="shared" si="0"/>
        <v>1</v>
      </c>
      <c r="M15" s="25"/>
      <c r="N15" s="26"/>
      <c r="O15" s="26"/>
      <c r="P15" s="26"/>
      <c r="Q15" s="26"/>
      <c r="R15" s="28"/>
      <c r="S15" s="28"/>
      <c r="T15" s="28"/>
      <c r="U15" s="28"/>
      <c r="V15" s="27"/>
      <c r="W15" s="27"/>
      <c r="X15" s="27"/>
      <c r="Y15" s="27"/>
      <c r="Z15" s="27"/>
      <c r="AA15" s="29"/>
      <c r="AB15" s="25"/>
      <c r="AC15" s="26"/>
      <c r="AD15" s="26"/>
      <c r="AE15" s="26"/>
      <c r="AF15" s="26"/>
      <c r="AG15" s="30"/>
      <c r="AH15" s="30"/>
      <c r="AI15" s="30"/>
      <c r="AJ15" s="30"/>
      <c r="AK15" s="30"/>
      <c r="AL15" s="26"/>
      <c r="AM15" s="26"/>
      <c r="AN15" s="26"/>
      <c r="AO15" s="26"/>
      <c r="AP15" s="29"/>
      <c r="AQ15" s="25"/>
      <c r="AR15" s="26"/>
      <c r="AS15" s="26"/>
      <c r="AT15" s="26"/>
      <c r="AU15" s="26"/>
      <c r="AV15" s="31"/>
      <c r="AW15" s="31"/>
      <c r="AX15" s="31"/>
      <c r="AY15" s="31"/>
      <c r="AZ15" s="31"/>
      <c r="BA15" s="26"/>
      <c r="BB15" s="26"/>
      <c r="BC15" s="26"/>
      <c r="BD15" s="26"/>
      <c r="BE15" s="29"/>
      <c r="BF15" s="25"/>
      <c r="BG15" s="26"/>
      <c r="BH15" s="26"/>
      <c r="BI15" s="26"/>
      <c r="BJ15" s="26"/>
      <c r="BK15" s="32"/>
      <c r="BL15" s="32"/>
      <c r="BM15" s="32"/>
      <c r="BN15" s="32"/>
      <c r="BO15" s="32"/>
      <c r="BP15" s="26"/>
      <c r="BQ15" s="26"/>
      <c r="BR15" s="26"/>
      <c r="BS15" s="26"/>
      <c r="BT15" s="29"/>
      <c r="BU15" s="7"/>
      <c r="BV15" s="8"/>
    </row>
    <row r="16" spans="1:74" ht="23" customHeight="1">
      <c r="B16" s="66">
        <v>1.5</v>
      </c>
      <c r="C16" s="67" t="s">
        <v>57</v>
      </c>
      <c r="D16" s="68" t="s">
        <v>58</v>
      </c>
      <c r="E16" s="69">
        <v>32</v>
      </c>
      <c r="F16" s="70">
        <v>32</v>
      </c>
      <c r="G16" s="71">
        <f t="shared" si="1"/>
        <v>0</v>
      </c>
      <c r="H16" s="72"/>
      <c r="I16" s="73">
        <v>47560</v>
      </c>
      <c r="J16" s="74">
        <v>47564</v>
      </c>
      <c r="K16" s="75">
        <f t="shared" si="2"/>
        <v>5</v>
      </c>
      <c r="L16" s="76">
        <f t="shared" si="0"/>
        <v>1</v>
      </c>
      <c r="M16" s="25"/>
      <c r="N16" s="26"/>
      <c r="O16" s="26"/>
      <c r="P16" s="26"/>
      <c r="Q16" s="26"/>
      <c r="R16" s="28"/>
      <c r="S16" s="28"/>
      <c r="T16" s="28"/>
      <c r="U16" s="28"/>
      <c r="V16" s="28"/>
      <c r="W16" s="27"/>
      <c r="X16" s="27"/>
      <c r="Y16" s="27"/>
      <c r="Z16" s="27"/>
      <c r="AA16" s="29"/>
      <c r="AB16" s="25"/>
      <c r="AC16" s="26"/>
      <c r="AD16" s="26"/>
      <c r="AE16" s="26"/>
      <c r="AF16" s="26"/>
      <c r="AG16" s="30"/>
      <c r="AH16" s="30"/>
      <c r="AI16" s="30"/>
      <c r="AJ16" s="30"/>
      <c r="AK16" s="30"/>
      <c r="AL16" s="26"/>
      <c r="AM16" s="26"/>
      <c r="AN16" s="26"/>
      <c r="AO16" s="26"/>
      <c r="AP16" s="29"/>
      <c r="AQ16" s="25"/>
      <c r="AR16" s="26"/>
      <c r="AS16" s="26"/>
      <c r="AT16" s="26"/>
      <c r="AU16" s="26"/>
      <c r="AV16" s="31"/>
      <c r="AW16" s="31"/>
      <c r="AX16" s="31"/>
      <c r="AY16" s="31"/>
      <c r="AZ16" s="31"/>
      <c r="BA16" s="26"/>
      <c r="BB16" s="26"/>
      <c r="BC16" s="26"/>
      <c r="BD16" s="26"/>
      <c r="BE16" s="29"/>
      <c r="BF16" s="25"/>
      <c r="BG16" s="26"/>
      <c r="BH16" s="26"/>
      <c r="BI16" s="26"/>
      <c r="BJ16" s="26"/>
      <c r="BK16" s="32"/>
      <c r="BL16" s="32"/>
      <c r="BM16" s="32"/>
      <c r="BN16" s="32"/>
      <c r="BO16" s="32"/>
      <c r="BP16" s="26"/>
      <c r="BQ16" s="26"/>
      <c r="BR16" s="26"/>
      <c r="BS16" s="26"/>
      <c r="BT16" s="29"/>
      <c r="BU16" s="7"/>
      <c r="BV16" s="8"/>
    </row>
    <row r="17" spans="2:74" ht="23" customHeight="1">
      <c r="B17" s="66">
        <v>1.6</v>
      </c>
      <c r="C17" s="67" t="s">
        <v>59</v>
      </c>
      <c r="D17" s="68" t="s">
        <v>58</v>
      </c>
      <c r="E17" s="69">
        <v>12</v>
      </c>
      <c r="F17" s="70">
        <v>12</v>
      </c>
      <c r="G17" s="71">
        <f t="shared" si="1"/>
        <v>0</v>
      </c>
      <c r="H17" s="72"/>
      <c r="I17" s="73">
        <v>47565</v>
      </c>
      <c r="J17" s="74">
        <v>47565</v>
      </c>
      <c r="K17" s="75">
        <f t="shared" si="2"/>
        <v>1</v>
      </c>
      <c r="L17" s="76">
        <f t="shared" si="0"/>
        <v>1</v>
      </c>
      <c r="M17" s="25"/>
      <c r="N17" s="26"/>
      <c r="O17" s="26"/>
      <c r="P17" s="26"/>
      <c r="Q17" s="26"/>
      <c r="R17" s="28"/>
      <c r="S17" s="28"/>
      <c r="T17" s="28"/>
      <c r="U17" s="28"/>
      <c r="V17" s="28"/>
      <c r="W17" s="26"/>
      <c r="X17" s="26"/>
      <c r="Y17" s="26"/>
      <c r="Z17" s="26"/>
      <c r="AA17" s="33"/>
      <c r="AB17" s="25"/>
      <c r="AC17" s="26"/>
      <c r="AD17" s="26"/>
      <c r="AE17" s="26"/>
      <c r="AF17" s="26"/>
      <c r="AG17" s="30"/>
      <c r="AH17" s="30"/>
      <c r="AI17" s="30"/>
      <c r="AJ17" s="30"/>
      <c r="AK17" s="30"/>
      <c r="AL17" s="26"/>
      <c r="AM17" s="26"/>
      <c r="AN17" s="26"/>
      <c r="AO17" s="26"/>
      <c r="AP17" s="29"/>
      <c r="AQ17" s="25"/>
      <c r="AR17" s="26"/>
      <c r="AS17" s="26"/>
      <c r="AT17" s="26"/>
      <c r="AU17" s="26"/>
      <c r="AV17" s="31"/>
      <c r="AW17" s="31"/>
      <c r="AX17" s="31"/>
      <c r="AY17" s="31"/>
      <c r="AZ17" s="31"/>
      <c r="BA17" s="26"/>
      <c r="BB17" s="26"/>
      <c r="BC17" s="26"/>
      <c r="BD17" s="26"/>
      <c r="BE17" s="29"/>
      <c r="BF17" s="25"/>
      <c r="BG17" s="26"/>
      <c r="BH17" s="26"/>
      <c r="BI17" s="26"/>
      <c r="BJ17" s="26"/>
      <c r="BK17" s="32"/>
      <c r="BL17" s="32"/>
      <c r="BM17" s="32"/>
      <c r="BN17" s="32"/>
      <c r="BO17" s="32"/>
      <c r="BP17" s="26"/>
      <c r="BQ17" s="26"/>
      <c r="BR17" s="26"/>
      <c r="BS17" s="26"/>
      <c r="BT17" s="29"/>
      <c r="BU17" s="7"/>
      <c r="BV17" s="8"/>
    </row>
    <row r="18" spans="2:74" ht="23" customHeight="1">
      <c r="B18" s="66">
        <v>2</v>
      </c>
      <c r="C18" s="103" t="s">
        <v>60</v>
      </c>
      <c r="D18" s="104"/>
      <c r="E18" s="58">
        <f>SUM(E19:E22)</f>
        <v>210</v>
      </c>
      <c r="F18" s="59">
        <f>SUM(F19:F22)</f>
        <v>110</v>
      </c>
      <c r="G18" s="60">
        <f>SUM(G19:G22)</f>
        <v>100</v>
      </c>
      <c r="H18" s="80"/>
      <c r="I18" s="81"/>
      <c r="J18" s="82"/>
      <c r="K18" s="83"/>
      <c r="L18" s="65">
        <f t="shared" si="0"/>
        <v>0.52380952380952384</v>
      </c>
      <c r="M18" s="21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3"/>
      <c r="AB18" s="21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3"/>
      <c r="AQ18" s="21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3"/>
      <c r="BF18" s="21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3"/>
      <c r="BU18" s="7"/>
      <c r="BV18" s="8"/>
    </row>
    <row r="19" spans="2:74" ht="23" customHeight="1">
      <c r="B19" s="66">
        <v>2.1</v>
      </c>
      <c r="C19" s="67" t="s">
        <v>61</v>
      </c>
      <c r="D19" s="68" t="s">
        <v>54</v>
      </c>
      <c r="E19" s="69">
        <v>80</v>
      </c>
      <c r="F19" s="70">
        <v>70</v>
      </c>
      <c r="G19" s="71">
        <f t="shared" si="1"/>
        <v>10</v>
      </c>
      <c r="H19" s="72"/>
      <c r="I19" s="73">
        <v>47566</v>
      </c>
      <c r="J19" s="74">
        <v>47570</v>
      </c>
      <c r="K19" s="75">
        <f>J19-I19+1</f>
        <v>5</v>
      </c>
      <c r="L19" s="76">
        <f t="shared" si="0"/>
        <v>0.875</v>
      </c>
      <c r="M19" s="25"/>
      <c r="N19" s="26"/>
      <c r="O19" s="26"/>
      <c r="P19" s="26"/>
      <c r="Q19" s="26"/>
      <c r="R19" s="28"/>
      <c r="S19" s="28"/>
      <c r="T19" s="28"/>
      <c r="U19" s="28"/>
      <c r="V19" s="28"/>
      <c r="W19" s="26"/>
      <c r="X19" s="26"/>
      <c r="Y19" s="26"/>
      <c r="Z19" s="26"/>
      <c r="AA19" s="29"/>
      <c r="AB19" s="34"/>
      <c r="AC19" s="35"/>
      <c r="AD19" s="35"/>
      <c r="AE19" s="35"/>
      <c r="AF19" s="35"/>
      <c r="AG19" s="30"/>
      <c r="AH19" s="30"/>
      <c r="AI19" s="30"/>
      <c r="AJ19" s="30"/>
      <c r="AK19" s="30"/>
      <c r="AL19" s="26"/>
      <c r="AM19" s="26"/>
      <c r="AN19" s="26"/>
      <c r="AO19" s="26"/>
      <c r="AP19" s="29"/>
      <c r="AQ19" s="25"/>
      <c r="AR19" s="26"/>
      <c r="AS19" s="26"/>
      <c r="AT19" s="26"/>
      <c r="AU19" s="26"/>
      <c r="AV19" s="31"/>
      <c r="AW19" s="31"/>
      <c r="AX19" s="31"/>
      <c r="AY19" s="31"/>
      <c r="AZ19" s="31"/>
      <c r="BA19" s="26"/>
      <c r="BB19" s="26"/>
      <c r="BC19" s="26"/>
      <c r="BD19" s="26"/>
      <c r="BE19" s="29"/>
      <c r="BF19" s="25"/>
      <c r="BG19" s="26"/>
      <c r="BH19" s="26"/>
      <c r="BI19" s="26"/>
      <c r="BJ19" s="26"/>
      <c r="BK19" s="32"/>
      <c r="BL19" s="32"/>
      <c r="BM19" s="32"/>
      <c r="BN19" s="32"/>
      <c r="BO19" s="32"/>
      <c r="BP19" s="26"/>
      <c r="BQ19" s="26"/>
      <c r="BR19" s="26"/>
      <c r="BS19" s="26"/>
      <c r="BT19" s="29"/>
      <c r="BU19" s="7"/>
      <c r="BV19" s="8"/>
    </row>
    <row r="20" spans="2:74" ht="23" customHeight="1">
      <c r="B20" s="66">
        <v>2.2000000000000002</v>
      </c>
      <c r="C20" s="67" t="s">
        <v>7</v>
      </c>
      <c r="D20" s="68" t="s">
        <v>56</v>
      </c>
      <c r="E20" s="69">
        <v>60</v>
      </c>
      <c r="F20" s="70">
        <v>40</v>
      </c>
      <c r="G20" s="71">
        <f t="shared" si="1"/>
        <v>20</v>
      </c>
      <c r="H20" s="72"/>
      <c r="I20" s="73">
        <v>47571</v>
      </c>
      <c r="J20" s="74">
        <v>47575</v>
      </c>
      <c r="K20" s="75">
        <f>J20-I20+1</f>
        <v>5</v>
      </c>
      <c r="L20" s="76">
        <f t="shared" si="0"/>
        <v>0.66666666666666663</v>
      </c>
      <c r="M20" s="25"/>
      <c r="N20" s="26"/>
      <c r="O20" s="26"/>
      <c r="P20" s="26"/>
      <c r="Q20" s="26"/>
      <c r="R20" s="28"/>
      <c r="S20" s="28"/>
      <c r="T20" s="28"/>
      <c r="U20" s="28"/>
      <c r="V20" s="28"/>
      <c r="W20" s="26"/>
      <c r="X20" s="26"/>
      <c r="Y20" s="26"/>
      <c r="Z20" s="26"/>
      <c r="AA20" s="29"/>
      <c r="AB20" s="25"/>
      <c r="AC20" s="26"/>
      <c r="AD20" s="26"/>
      <c r="AE20" s="26"/>
      <c r="AF20" s="26"/>
      <c r="AG20" s="35"/>
      <c r="AH20" s="35"/>
      <c r="AI20" s="35"/>
      <c r="AJ20" s="35"/>
      <c r="AK20" s="35"/>
      <c r="AL20" s="26"/>
      <c r="AM20" s="26"/>
      <c r="AN20" s="26"/>
      <c r="AO20" s="26"/>
      <c r="AP20" s="29"/>
      <c r="AQ20" s="25"/>
      <c r="AR20" s="26"/>
      <c r="AS20" s="26"/>
      <c r="AT20" s="26"/>
      <c r="AU20" s="26"/>
      <c r="AV20" s="31"/>
      <c r="AW20" s="31"/>
      <c r="AX20" s="31"/>
      <c r="AY20" s="31"/>
      <c r="AZ20" s="31"/>
      <c r="BA20" s="26"/>
      <c r="BB20" s="26"/>
      <c r="BC20" s="26"/>
      <c r="BD20" s="26"/>
      <c r="BE20" s="29"/>
      <c r="BF20" s="25"/>
      <c r="BG20" s="26"/>
      <c r="BH20" s="26"/>
      <c r="BI20" s="26"/>
      <c r="BJ20" s="26"/>
      <c r="BK20" s="32"/>
      <c r="BL20" s="32"/>
      <c r="BM20" s="32"/>
      <c r="BN20" s="32"/>
      <c r="BO20" s="32"/>
      <c r="BP20" s="26"/>
      <c r="BQ20" s="26"/>
      <c r="BR20" s="26"/>
      <c r="BS20" s="26"/>
      <c r="BT20" s="29"/>
      <c r="BU20" s="7"/>
      <c r="BV20" s="8"/>
    </row>
    <row r="21" spans="2:74" ht="23" customHeight="1">
      <c r="B21" s="66">
        <v>2.2999999999999998</v>
      </c>
      <c r="C21" s="67" t="s">
        <v>62</v>
      </c>
      <c r="D21" s="68" t="s">
        <v>58</v>
      </c>
      <c r="E21" s="69">
        <v>40</v>
      </c>
      <c r="F21" s="70">
        <v>0</v>
      </c>
      <c r="G21" s="71">
        <f t="shared" si="1"/>
        <v>40</v>
      </c>
      <c r="H21" s="72"/>
      <c r="I21" s="73"/>
      <c r="J21" s="74"/>
      <c r="K21" s="75">
        <f>J21-I21+1</f>
        <v>1</v>
      </c>
      <c r="L21" s="76">
        <f t="shared" si="0"/>
        <v>0</v>
      </c>
      <c r="M21" s="25"/>
      <c r="N21" s="26"/>
      <c r="O21" s="26"/>
      <c r="P21" s="26"/>
      <c r="Q21" s="26"/>
      <c r="R21" s="28"/>
      <c r="S21" s="28"/>
      <c r="T21" s="28"/>
      <c r="U21" s="28"/>
      <c r="V21" s="28"/>
      <c r="W21" s="26"/>
      <c r="X21" s="26"/>
      <c r="Y21" s="26"/>
      <c r="Z21" s="26"/>
      <c r="AA21" s="29"/>
      <c r="AB21" s="25"/>
      <c r="AC21" s="26"/>
      <c r="AD21" s="26"/>
      <c r="AE21" s="26"/>
      <c r="AF21" s="26"/>
      <c r="AG21" s="30"/>
      <c r="AH21" s="30"/>
      <c r="AI21" s="30"/>
      <c r="AJ21" s="30"/>
      <c r="AK21" s="30"/>
      <c r="AL21" s="26"/>
      <c r="AM21" s="26"/>
      <c r="AN21" s="26"/>
      <c r="AO21" s="26"/>
      <c r="AP21" s="29"/>
      <c r="AQ21" s="25"/>
      <c r="AR21" s="26"/>
      <c r="AS21" s="26"/>
      <c r="AT21" s="26"/>
      <c r="AU21" s="26"/>
      <c r="AV21" s="31"/>
      <c r="AW21" s="31"/>
      <c r="AX21" s="31"/>
      <c r="AY21" s="31"/>
      <c r="AZ21" s="31"/>
      <c r="BA21" s="26"/>
      <c r="BB21" s="26"/>
      <c r="BC21" s="26"/>
      <c r="BD21" s="26"/>
      <c r="BE21" s="29"/>
      <c r="BF21" s="25"/>
      <c r="BG21" s="26"/>
      <c r="BH21" s="26"/>
      <c r="BI21" s="26"/>
      <c r="BJ21" s="26"/>
      <c r="BK21" s="32"/>
      <c r="BL21" s="32"/>
      <c r="BM21" s="32"/>
      <c r="BN21" s="32"/>
      <c r="BO21" s="32"/>
      <c r="BP21" s="26"/>
      <c r="BQ21" s="26"/>
      <c r="BR21" s="26"/>
      <c r="BS21" s="26"/>
      <c r="BT21" s="29"/>
      <c r="BU21" s="7"/>
      <c r="BV21" s="8"/>
    </row>
    <row r="22" spans="2:74" ht="23" customHeight="1">
      <c r="B22" s="66">
        <v>2.4</v>
      </c>
      <c r="C22" s="67" t="s">
        <v>63</v>
      </c>
      <c r="D22" s="68" t="s">
        <v>58</v>
      </c>
      <c r="E22" s="69">
        <v>30</v>
      </c>
      <c r="F22" s="70">
        <v>0</v>
      </c>
      <c r="G22" s="71">
        <f t="shared" si="1"/>
        <v>30</v>
      </c>
      <c r="H22" s="72"/>
      <c r="I22" s="73"/>
      <c r="J22" s="74"/>
      <c r="K22" s="75">
        <f t="shared" ref="K22" si="3">J22-I22+1</f>
        <v>1</v>
      </c>
      <c r="L22" s="76">
        <f t="shared" si="0"/>
        <v>0</v>
      </c>
      <c r="M22" s="25"/>
      <c r="N22" s="26"/>
      <c r="O22" s="26"/>
      <c r="P22" s="26"/>
      <c r="Q22" s="26"/>
      <c r="R22" s="28"/>
      <c r="S22" s="28"/>
      <c r="T22" s="28"/>
      <c r="U22" s="28"/>
      <c r="V22" s="28"/>
      <c r="W22" s="26"/>
      <c r="X22" s="26"/>
      <c r="Y22" s="26"/>
      <c r="Z22" s="26"/>
      <c r="AA22" s="29"/>
      <c r="AB22" s="25"/>
      <c r="AC22" s="26"/>
      <c r="AD22" s="26"/>
      <c r="AE22" s="26"/>
      <c r="AF22" s="26"/>
      <c r="AG22" s="30"/>
      <c r="AH22" s="30"/>
      <c r="AI22" s="30"/>
      <c r="AJ22" s="30"/>
      <c r="AK22" s="30"/>
      <c r="AL22" s="26"/>
      <c r="AM22" s="26"/>
      <c r="AN22" s="26"/>
      <c r="AO22" s="26"/>
      <c r="AP22" s="29"/>
      <c r="AQ22" s="25"/>
      <c r="AR22" s="26"/>
      <c r="AS22" s="26"/>
      <c r="AT22" s="26"/>
      <c r="AU22" s="26"/>
      <c r="AV22" s="31"/>
      <c r="AW22" s="31"/>
      <c r="AX22" s="31"/>
      <c r="AY22" s="31"/>
      <c r="AZ22" s="31"/>
      <c r="BA22" s="26"/>
      <c r="BB22" s="26"/>
      <c r="BC22" s="26"/>
      <c r="BD22" s="26"/>
      <c r="BE22" s="29"/>
      <c r="BF22" s="25"/>
      <c r="BG22" s="26"/>
      <c r="BH22" s="26"/>
      <c r="BI22" s="26"/>
      <c r="BJ22" s="26"/>
      <c r="BK22" s="32"/>
      <c r="BL22" s="32"/>
      <c r="BM22" s="32"/>
      <c r="BN22" s="32"/>
      <c r="BO22" s="32"/>
      <c r="BP22" s="26"/>
      <c r="BQ22" s="26"/>
      <c r="BR22" s="26"/>
      <c r="BS22" s="26"/>
      <c r="BT22" s="29"/>
      <c r="BU22" s="7"/>
      <c r="BV22" s="8"/>
    </row>
    <row r="23" spans="2:74" ht="23" customHeight="1">
      <c r="B23" s="66">
        <v>3</v>
      </c>
      <c r="C23" s="103" t="s">
        <v>64</v>
      </c>
      <c r="D23" s="104"/>
      <c r="E23" s="58">
        <f>SUM(E24:E29)</f>
        <v>66</v>
      </c>
      <c r="F23" s="59">
        <f>SUM(F24:F29)</f>
        <v>0</v>
      </c>
      <c r="G23" s="60">
        <f>SUM(G24:G29)</f>
        <v>66</v>
      </c>
      <c r="H23" s="80"/>
      <c r="I23" s="81"/>
      <c r="J23" s="82"/>
      <c r="K23" s="83"/>
      <c r="L23" s="65">
        <f t="shared" si="0"/>
        <v>0</v>
      </c>
      <c r="M23" s="21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3"/>
      <c r="AB23" s="21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3"/>
      <c r="AQ23" s="21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3"/>
      <c r="BF23" s="21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3"/>
      <c r="BU23" s="7"/>
      <c r="BV23" s="8"/>
    </row>
    <row r="24" spans="2:74" ht="23" customHeight="1">
      <c r="B24" s="66">
        <v>3.1</v>
      </c>
      <c r="C24" s="67" t="s">
        <v>65</v>
      </c>
      <c r="D24" s="68" t="s">
        <v>53</v>
      </c>
      <c r="E24" s="69">
        <v>20</v>
      </c>
      <c r="F24" s="70">
        <v>0</v>
      </c>
      <c r="G24" s="71">
        <f t="shared" si="1"/>
        <v>20</v>
      </c>
      <c r="H24" s="72"/>
      <c r="I24" s="73"/>
      <c r="J24" s="74"/>
      <c r="K24" s="75">
        <f>J24-I24+1</f>
        <v>1</v>
      </c>
      <c r="L24" s="76">
        <f t="shared" si="0"/>
        <v>0</v>
      </c>
      <c r="M24" s="25"/>
      <c r="N24" s="26"/>
      <c r="O24" s="26"/>
      <c r="P24" s="26"/>
      <c r="Q24" s="26"/>
      <c r="R24" s="28"/>
      <c r="S24" s="28"/>
      <c r="T24" s="28"/>
      <c r="U24" s="28"/>
      <c r="V24" s="28"/>
      <c r="W24" s="26"/>
      <c r="X24" s="26"/>
      <c r="Y24" s="26"/>
      <c r="Z24" s="26"/>
      <c r="AA24" s="29"/>
      <c r="AB24" s="25"/>
      <c r="AC24" s="26"/>
      <c r="AD24" s="26"/>
      <c r="AE24" s="26"/>
      <c r="AF24" s="26"/>
      <c r="AG24" s="30"/>
      <c r="AH24" s="30"/>
      <c r="AI24" s="30"/>
      <c r="AJ24" s="30"/>
      <c r="AK24" s="30"/>
      <c r="AL24" s="26"/>
      <c r="AM24" s="26"/>
      <c r="AN24" s="26"/>
      <c r="AO24" s="26"/>
      <c r="AP24" s="29"/>
      <c r="AQ24" s="25"/>
      <c r="AR24" s="26"/>
      <c r="AS24" s="26"/>
      <c r="AT24" s="26"/>
      <c r="AU24" s="26"/>
      <c r="AV24" s="31"/>
      <c r="AW24" s="31"/>
      <c r="AX24" s="31"/>
      <c r="AY24" s="31"/>
      <c r="AZ24" s="31"/>
      <c r="BA24" s="26"/>
      <c r="BB24" s="26"/>
      <c r="BC24" s="26"/>
      <c r="BD24" s="26"/>
      <c r="BE24" s="29"/>
      <c r="BF24" s="25"/>
      <c r="BG24" s="26"/>
      <c r="BH24" s="26"/>
      <c r="BI24" s="26"/>
      <c r="BJ24" s="26"/>
      <c r="BK24" s="32"/>
      <c r="BL24" s="32"/>
      <c r="BM24" s="32"/>
      <c r="BN24" s="32"/>
      <c r="BO24" s="32"/>
      <c r="BP24" s="26"/>
      <c r="BQ24" s="26"/>
      <c r="BR24" s="26"/>
      <c r="BS24" s="26"/>
      <c r="BT24" s="29"/>
      <c r="BU24" s="7"/>
      <c r="BV24" s="8"/>
    </row>
    <row r="25" spans="2:74" ht="23" customHeight="1">
      <c r="B25" s="66">
        <v>3.2</v>
      </c>
      <c r="C25" s="67" t="s">
        <v>66</v>
      </c>
      <c r="D25" s="68" t="s">
        <v>49</v>
      </c>
      <c r="E25" s="69">
        <v>20</v>
      </c>
      <c r="F25" s="70">
        <v>0</v>
      </c>
      <c r="G25" s="71">
        <f t="shared" si="1"/>
        <v>20</v>
      </c>
      <c r="H25" s="72"/>
      <c r="I25" s="73"/>
      <c r="J25" s="74"/>
      <c r="K25" s="75">
        <f>J25-I25+1</f>
        <v>1</v>
      </c>
      <c r="L25" s="76">
        <f t="shared" si="0"/>
        <v>0</v>
      </c>
      <c r="M25" s="25"/>
      <c r="N25" s="26"/>
      <c r="O25" s="26"/>
      <c r="P25" s="26"/>
      <c r="Q25" s="26"/>
      <c r="R25" s="28"/>
      <c r="S25" s="28"/>
      <c r="T25" s="28"/>
      <c r="U25" s="28"/>
      <c r="V25" s="28"/>
      <c r="W25" s="26"/>
      <c r="X25" s="26"/>
      <c r="Y25" s="26"/>
      <c r="Z25" s="26"/>
      <c r="AA25" s="29"/>
      <c r="AB25" s="25"/>
      <c r="AC25" s="26"/>
      <c r="AD25" s="26"/>
      <c r="AE25" s="26"/>
      <c r="AF25" s="26"/>
      <c r="AG25" s="30"/>
      <c r="AH25" s="30"/>
      <c r="AI25" s="30"/>
      <c r="AJ25" s="30"/>
      <c r="AK25" s="30"/>
      <c r="AL25" s="26"/>
      <c r="AM25" s="26"/>
      <c r="AN25" s="26"/>
      <c r="AO25" s="26"/>
      <c r="AP25" s="29"/>
      <c r="AQ25" s="25"/>
      <c r="AR25" s="26"/>
      <c r="AS25" s="26"/>
      <c r="AT25" s="26"/>
      <c r="AU25" s="26"/>
      <c r="AV25" s="31"/>
      <c r="AW25" s="31"/>
      <c r="AX25" s="31"/>
      <c r="AY25" s="31"/>
      <c r="AZ25" s="31"/>
      <c r="BA25" s="26"/>
      <c r="BB25" s="26"/>
      <c r="BC25" s="26"/>
      <c r="BD25" s="26"/>
      <c r="BE25" s="29"/>
      <c r="BF25" s="25"/>
      <c r="BG25" s="26"/>
      <c r="BH25" s="26"/>
      <c r="BI25" s="26"/>
      <c r="BJ25" s="26"/>
      <c r="BK25" s="32"/>
      <c r="BL25" s="32"/>
      <c r="BM25" s="32"/>
      <c r="BN25" s="32"/>
      <c r="BO25" s="32"/>
      <c r="BP25" s="26"/>
      <c r="BQ25" s="26"/>
      <c r="BR25" s="26"/>
      <c r="BS25" s="26"/>
      <c r="BT25" s="29"/>
      <c r="BU25" s="7"/>
      <c r="BV25" s="8"/>
    </row>
    <row r="26" spans="2:74" ht="23" customHeight="1">
      <c r="B26" s="66" t="s">
        <v>2</v>
      </c>
      <c r="C26" s="77" t="s">
        <v>67</v>
      </c>
      <c r="D26" s="78" t="s">
        <v>51</v>
      </c>
      <c r="E26" s="69">
        <v>8</v>
      </c>
      <c r="F26" s="70">
        <v>0</v>
      </c>
      <c r="G26" s="71">
        <f t="shared" si="1"/>
        <v>8</v>
      </c>
      <c r="H26" s="79"/>
      <c r="I26" s="73"/>
      <c r="J26" s="74"/>
      <c r="K26" s="75">
        <f>J26-I26+1</f>
        <v>1</v>
      </c>
      <c r="L26" s="76">
        <f t="shared" si="0"/>
        <v>0</v>
      </c>
      <c r="M26" s="25"/>
      <c r="N26" s="26"/>
      <c r="O26" s="26"/>
      <c r="P26" s="26"/>
      <c r="Q26" s="26"/>
      <c r="R26" s="28"/>
      <c r="S26" s="28"/>
      <c r="T26" s="28"/>
      <c r="U26" s="28"/>
      <c r="V26" s="28"/>
      <c r="W26" s="26"/>
      <c r="X26" s="26"/>
      <c r="Y26" s="26"/>
      <c r="Z26" s="26"/>
      <c r="AA26" s="29"/>
      <c r="AB26" s="25"/>
      <c r="AC26" s="26"/>
      <c r="AD26" s="26"/>
      <c r="AE26" s="26"/>
      <c r="AF26" s="26"/>
      <c r="AG26" s="30"/>
      <c r="AH26" s="30"/>
      <c r="AI26" s="30"/>
      <c r="AJ26" s="30"/>
      <c r="AK26" s="30"/>
      <c r="AL26" s="26"/>
      <c r="AM26" s="26"/>
      <c r="AN26" s="26"/>
      <c r="AO26" s="26"/>
      <c r="AP26" s="29"/>
      <c r="AQ26" s="25"/>
      <c r="AR26" s="26"/>
      <c r="AS26" s="26"/>
      <c r="AT26" s="26"/>
      <c r="AU26" s="26"/>
      <c r="AV26" s="31"/>
      <c r="AW26" s="31"/>
      <c r="AX26" s="31"/>
      <c r="AY26" s="31"/>
      <c r="AZ26" s="31"/>
      <c r="BA26" s="26"/>
      <c r="BB26" s="26"/>
      <c r="BC26" s="26"/>
      <c r="BD26" s="26"/>
      <c r="BE26" s="29"/>
      <c r="BF26" s="25"/>
      <c r="BG26" s="26"/>
      <c r="BH26" s="26"/>
      <c r="BI26" s="26"/>
      <c r="BJ26" s="26"/>
      <c r="BK26" s="32"/>
      <c r="BL26" s="32"/>
      <c r="BM26" s="32"/>
      <c r="BN26" s="32"/>
      <c r="BO26" s="32"/>
      <c r="BP26" s="26"/>
      <c r="BQ26" s="26"/>
      <c r="BR26" s="26"/>
      <c r="BS26" s="26"/>
      <c r="BT26" s="29"/>
      <c r="BU26" s="7"/>
      <c r="BV26" s="8"/>
    </row>
    <row r="27" spans="2:74" ht="23" customHeight="1">
      <c r="B27" s="66" t="s">
        <v>3</v>
      </c>
      <c r="C27" s="77" t="s">
        <v>68</v>
      </c>
      <c r="D27" s="78" t="s">
        <v>51</v>
      </c>
      <c r="E27" s="69">
        <v>12</v>
      </c>
      <c r="F27" s="70">
        <v>0</v>
      </c>
      <c r="G27" s="71">
        <f t="shared" si="1"/>
        <v>12</v>
      </c>
      <c r="H27" s="79"/>
      <c r="I27" s="73"/>
      <c r="J27" s="74"/>
      <c r="K27" s="75">
        <f t="shared" ref="K27" si="4">J27-I27+1</f>
        <v>1</v>
      </c>
      <c r="L27" s="76">
        <f t="shared" si="0"/>
        <v>0</v>
      </c>
      <c r="M27" s="25"/>
      <c r="N27" s="26"/>
      <c r="O27" s="26"/>
      <c r="P27" s="26"/>
      <c r="Q27" s="26"/>
      <c r="R27" s="28"/>
      <c r="S27" s="28"/>
      <c r="T27" s="28"/>
      <c r="U27" s="28"/>
      <c r="V27" s="28"/>
      <c r="W27" s="26"/>
      <c r="X27" s="26"/>
      <c r="Y27" s="26"/>
      <c r="Z27" s="26"/>
      <c r="AA27" s="29"/>
      <c r="AB27" s="25"/>
      <c r="AC27" s="26"/>
      <c r="AD27" s="26"/>
      <c r="AE27" s="26"/>
      <c r="AF27" s="26"/>
      <c r="AG27" s="30"/>
      <c r="AH27" s="30"/>
      <c r="AI27" s="30"/>
      <c r="AJ27" s="30"/>
      <c r="AK27" s="30"/>
      <c r="AL27" s="26"/>
      <c r="AM27" s="26"/>
      <c r="AN27" s="26"/>
      <c r="AO27" s="26"/>
      <c r="AP27" s="29"/>
      <c r="AQ27" s="25"/>
      <c r="AR27" s="26"/>
      <c r="AS27" s="26"/>
      <c r="AT27" s="26"/>
      <c r="AU27" s="26"/>
      <c r="AV27" s="31"/>
      <c r="AW27" s="31"/>
      <c r="AX27" s="31"/>
      <c r="AY27" s="31"/>
      <c r="AZ27" s="31"/>
      <c r="BA27" s="26"/>
      <c r="BB27" s="26"/>
      <c r="BC27" s="26"/>
      <c r="BD27" s="26"/>
      <c r="BE27" s="29"/>
      <c r="BF27" s="25"/>
      <c r="BG27" s="26"/>
      <c r="BH27" s="26"/>
      <c r="BI27" s="26"/>
      <c r="BJ27" s="26"/>
      <c r="BK27" s="32"/>
      <c r="BL27" s="32"/>
      <c r="BM27" s="32"/>
      <c r="BN27" s="32"/>
      <c r="BO27" s="32"/>
      <c r="BP27" s="26"/>
      <c r="BQ27" s="26"/>
      <c r="BR27" s="26"/>
      <c r="BS27" s="26"/>
      <c r="BT27" s="29"/>
      <c r="BU27" s="7"/>
      <c r="BV27" s="8"/>
    </row>
    <row r="28" spans="2:74" ht="23" customHeight="1">
      <c r="B28" s="66">
        <v>3.3</v>
      </c>
      <c r="C28" s="67" t="s">
        <v>69</v>
      </c>
      <c r="D28" s="68" t="s">
        <v>53</v>
      </c>
      <c r="E28" s="69">
        <v>4</v>
      </c>
      <c r="F28" s="70">
        <v>0</v>
      </c>
      <c r="G28" s="71">
        <f t="shared" si="1"/>
        <v>4</v>
      </c>
      <c r="H28" s="72"/>
      <c r="I28" s="73"/>
      <c r="J28" s="74"/>
      <c r="K28" s="75">
        <f>J28-I28+1</f>
        <v>1</v>
      </c>
      <c r="L28" s="76">
        <f t="shared" si="0"/>
        <v>0</v>
      </c>
      <c r="M28" s="25"/>
      <c r="N28" s="26"/>
      <c r="O28" s="26"/>
      <c r="P28" s="26"/>
      <c r="Q28" s="26"/>
      <c r="R28" s="28"/>
      <c r="S28" s="28"/>
      <c r="T28" s="28"/>
      <c r="U28" s="28"/>
      <c r="V28" s="28"/>
      <c r="W28" s="26"/>
      <c r="X28" s="26"/>
      <c r="Y28" s="26"/>
      <c r="Z28" s="26"/>
      <c r="AA28" s="29"/>
      <c r="AB28" s="25"/>
      <c r="AC28" s="26"/>
      <c r="AD28" s="26"/>
      <c r="AE28" s="26"/>
      <c r="AF28" s="26"/>
      <c r="AG28" s="30"/>
      <c r="AH28" s="30"/>
      <c r="AI28" s="30"/>
      <c r="AJ28" s="30"/>
      <c r="AK28" s="30"/>
      <c r="AL28" s="26"/>
      <c r="AM28" s="26"/>
      <c r="AN28" s="26"/>
      <c r="AO28" s="26"/>
      <c r="AP28" s="29"/>
      <c r="AQ28" s="25"/>
      <c r="AR28" s="26"/>
      <c r="AS28" s="26"/>
      <c r="AT28" s="26"/>
      <c r="AU28" s="26"/>
      <c r="AV28" s="31"/>
      <c r="AW28" s="31"/>
      <c r="AX28" s="31"/>
      <c r="AY28" s="31"/>
      <c r="AZ28" s="31"/>
      <c r="BA28" s="26"/>
      <c r="BB28" s="26"/>
      <c r="BC28" s="26"/>
      <c r="BD28" s="26"/>
      <c r="BE28" s="29"/>
      <c r="BF28" s="25"/>
      <c r="BG28" s="26"/>
      <c r="BH28" s="26"/>
      <c r="BI28" s="26"/>
      <c r="BJ28" s="26"/>
      <c r="BK28" s="32"/>
      <c r="BL28" s="32"/>
      <c r="BM28" s="32"/>
      <c r="BN28" s="32"/>
      <c r="BO28" s="32"/>
      <c r="BP28" s="26"/>
      <c r="BQ28" s="26"/>
      <c r="BR28" s="26"/>
      <c r="BS28" s="26"/>
      <c r="BT28" s="29"/>
      <c r="BU28" s="7"/>
      <c r="BV28" s="8"/>
    </row>
    <row r="29" spans="2:74" ht="23" customHeight="1">
      <c r="B29" s="66" t="s">
        <v>4</v>
      </c>
      <c r="C29" s="77" t="s">
        <v>70</v>
      </c>
      <c r="D29" s="78" t="s">
        <v>58</v>
      </c>
      <c r="E29" s="69">
        <v>2</v>
      </c>
      <c r="F29" s="70">
        <v>0</v>
      </c>
      <c r="G29" s="71">
        <f t="shared" si="1"/>
        <v>2</v>
      </c>
      <c r="H29" s="79"/>
      <c r="I29" s="73"/>
      <c r="J29" s="74"/>
      <c r="K29" s="75">
        <f>J29-I29+1</f>
        <v>1</v>
      </c>
      <c r="L29" s="76">
        <f t="shared" si="0"/>
        <v>0</v>
      </c>
      <c r="M29" s="25"/>
      <c r="N29" s="26"/>
      <c r="O29" s="26"/>
      <c r="P29" s="26"/>
      <c r="Q29" s="26"/>
      <c r="R29" s="28"/>
      <c r="S29" s="28"/>
      <c r="T29" s="28"/>
      <c r="U29" s="28"/>
      <c r="V29" s="28"/>
      <c r="W29" s="26"/>
      <c r="X29" s="26"/>
      <c r="Y29" s="26"/>
      <c r="Z29" s="26"/>
      <c r="AA29" s="29"/>
      <c r="AB29" s="25"/>
      <c r="AC29" s="26"/>
      <c r="AD29" s="26"/>
      <c r="AE29" s="26"/>
      <c r="AF29" s="26"/>
      <c r="AG29" s="30"/>
      <c r="AH29" s="30"/>
      <c r="AI29" s="30"/>
      <c r="AJ29" s="30"/>
      <c r="AK29" s="30"/>
      <c r="AL29" s="26"/>
      <c r="AM29" s="26"/>
      <c r="AN29" s="26"/>
      <c r="AO29" s="26"/>
      <c r="AP29" s="29"/>
      <c r="AQ29" s="25"/>
      <c r="AR29" s="26"/>
      <c r="AS29" s="26"/>
      <c r="AT29" s="26"/>
      <c r="AU29" s="26"/>
      <c r="AV29" s="31"/>
      <c r="AW29" s="31"/>
      <c r="AX29" s="31"/>
      <c r="AY29" s="31"/>
      <c r="AZ29" s="31"/>
      <c r="BA29" s="26"/>
      <c r="BB29" s="26"/>
      <c r="BC29" s="26"/>
      <c r="BD29" s="26"/>
      <c r="BE29" s="29"/>
      <c r="BF29" s="25"/>
      <c r="BG29" s="26"/>
      <c r="BH29" s="26"/>
      <c r="BI29" s="26"/>
      <c r="BJ29" s="26"/>
      <c r="BK29" s="32"/>
      <c r="BL29" s="32"/>
      <c r="BM29" s="32"/>
      <c r="BN29" s="32"/>
      <c r="BO29" s="32"/>
      <c r="BP29" s="26"/>
      <c r="BQ29" s="26"/>
      <c r="BR29" s="26"/>
      <c r="BS29" s="26"/>
      <c r="BT29" s="29"/>
      <c r="BU29" s="7"/>
      <c r="BV29" s="8"/>
    </row>
    <row r="30" spans="2:74" ht="23" customHeight="1">
      <c r="B30" s="66">
        <v>4</v>
      </c>
      <c r="C30" s="103" t="s">
        <v>71</v>
      </c>
      <c r="D30" s="104"/>
      <c r="E30" s="58">
        <f>SUM(E31:E34)</f>
        <v>32</v>
      </c>
      <c r="F30" s="59">
        <f>SUM(F31:F34)</f>
        <v>0</v>
      </c>
      <c r="G30" s="60">
        <f>SUM(G31:G34)</f>
        <v>32</v>
      </c>
      <c r="H30" s="80"/>
      <c r="I30" s="81"/>
      <c r="J30" s="82"/>
      <c r="K30" s="83"/>
      <c r="L30" s="65">
        <f t="shared" si="0"/>
        <v>0</v>
      </c>
      <c r="M30" s="21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3"/>
      <c r="AB30" s="21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3"/>
      <c r="AQ30" s="21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3"/>
      <c r="BF30" s="21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3"/>
      <c r="BU30" s="7"/>
      <c r="BV30" s="8"/>
    </row>
    <row r="31" spans="2:74" ht="23" customHeight="1">
      <c r="B31" s="66">
        <v>4.0999999999999996</v>
      </c>
      <c r="C31" s="67" t="s">
        <v>72</v>
      </c>
      <c r="D31" s="68" t="s">
        <v>54</v>
      </c>
      <c r="E31" s="69">
        <v>8</v>
      </c>
      <c r="F31" s="70">
        <v>0</v>
      </c>
      <c r="G31" s="71">
        <f t="shared" si="1"/>
        <v>8</v>
      </c>
      <c r="H31" s="72"/>
      <c r="I31" s="73"/>
      <c r="J31" s="74"/>
      <c r="K31" s="75">
        <f>J31-I31+1</f>
        <v>1</v>
      </c>
      <c r="L31" s="76">
        <f t="shared" si="0"/>
        <v>0</v>
      </c>
      <c r="M31" s="25"/>
      <c r="N31" s="26"/>
      <c r="O31" s="26"/>
      <c r="P31" s="26"/>
      <c r="Q31" s="26"/>
      <c r="R31" s="28"/>
      <c r="S31" s="28"/>
      <c r="T31" s="28"/>
      <c r="U31" s="28"/>
      <c r="V31" s="28"/>
      <c r="W31" s="26"/>
      <c r="X31" s="26"/>
      <c r="Y31" s="26"/>
      <c r="Z31" s="26"/>
      <c r="AA31" s="29"/>
      <c r="AB31" s="25"/>
      <c r="AC31" s="26"/>
      <c r="AD31" s="26"/>
      <c r="AE31" s="26"/>
      <c r="AF31" s="26"/>
      <c r="AG31" s="30"/>
      <c r="AH31" s="30"/>
      <c r="AI31" s="30"/>
      <c r="AJ31" s="30"/>
      <c r="AK31" s="30"/>
      <c r="AL31" s="26"/>
      <c r="AM31" s="26"/>
      <c r="AN31" s="26"/>
      <c r="AO31" s="26"/>
      <c r="AP31" s="29"/>
      <c r="AQ31" s="25"/>
      <c r="AR31" s="26"/>
      <c r="AS31" s="26"/>
      <c r="AT31" s="26"/>
      <c r="AU31" s="26"/>
      <c r="AV31" s="31"/>
      <c r="AW31" s="31"/>
      <c r="AX31" s="31"/>
      <c r="AY31" s="31"/>
      <c r="AZ31" s="31"/>
      <c r="BA31" s="26"/>
      <c r="BB31" s="26"/>
      <c r="BC31" s="26"/>
      <c r="BD31" s="26"/>
      <c r="BE31" s="29"/>
      <c r="BF31" s="25"/>
      <c r="BG31" s="26"/>
      <c r="BH31" s="26"/>
      <c r="BI31" s="26"/>
      <c r="BJ31" s="26"/>
      <c r="BK31" s="32"/>
      <c r="BL31" s="32"/>
      <c r="BM31" s="32"/>
      <c r="BN31" s="32"/>
      <c r="BO31" s="32"/>
      <c r="BP31" s="26"/>
      <c r="BQ31" s="26"/>
      <c r="BR31" s="26"/>
      <c r="BS31" s="26"/>
      <c r="BT31" s="29"/>
      <c r="BU31" s="7"/>
      <c r="BV31" s="8"/>
    </row>
    <row r="32" spans="2:74" ht="23" customHeight="1">
      <c r="B32" s="66">
        <v>4.2</v>
      </c>
      <c r="C32" s="67" t="s">
        <v>73</v>
      </c>
      <c r="D32" s="68" t="s">
        <v>56</v>
      </c>
      <c r="E32" s="69">
        <v>12</v>
      </c>
      <c r="F32" s="70">
        <v>0</v>
      </c>
      <c r="G32" s="71">
        <f t="shared" si="1"/>
        <v>12</v>
      </c>
      <c r="H32" s="72"/>
      <c r="I32" s="73"/>
      <c r="J32" s="74"/>
      <c r="K32" s="75">
        <f>J32-I32+1</f>
        <v>1</v>
      </c>
      <c r="L32" s="76">
        <f t="shared" si="0"/>
        <v>0</v>
      </c>
      <c r="M32" s="25"/>
      <c r="N32" s="26"/>
      <c r="O32" s="26"/>
      <c r="P32" s="26"/>
      <c r="Q32" s="26"/>
      <c r="R32" s="28"/>
      <c r="S32" s="28"/>
      <c r="T32" s="28"/>
      <c r="U32" s="28"/>
      <c r="V32" s="28"/>
      <c r="W32" s="26"/>
      <c r="X32" s="26"/>
      <c r="Y32" s="26"/>
      <c r="Z32" s="26"/>
      <c r="AA32" s="29"/>
      <c r="AB32" s="25"/>
      <c r="AC32" s="26"/>
      <c r="AD32" s="26"/>
      <c r="AE32" s="26"/>
      <c r="AF32" s="26"/>
      <c r="AG32" s="30"/>
      <c r="AH32" s="30"/>
      <c r="AI32" s="30"/>
      <c r="AJ32" s="30"/>
      <c r="AK32" s="30"/>
      <c r="AL32" s="26"/>
      <c r="AM32" s="26"/>
      <c r="AN32" s="26"/>
      <c r="AO32" s="26"/>
      <c r="AP32" s="29"/>
      <c r="AQ32" s="25"/>
      <c r="AR32" s="26"/>
      <c r="AS32" s="26"/>
      <c r="AT32" s="26"/>
      <c r="AU32" s="26"/>
      <c r="AV32" s="31"/>
      <c r="AW32" s="31"/>
      <c r="AX32" s="31"/>
      <c r="AY32" s="31"/>
      <c r="AZ32" s="31"/>
      <c r="BA32" s="26"/>
      <c r="BB32" s="26"/>
      <c r="BC32" s="26"/>
      <c r="BD32" s="26"/>
      <c r="BE32" s="29"/>
      <c r="BF32" s="25"/>
      <c r="BG32" s="26"/>
      <c r="BH32" s="26"/>
      <c r="BI32" s="26"/>
      <c r="BJ32" s="26"/>
      <c r="BK32" s="32"/>
      <c r="BL32" s="32"/>
      <c r="BM32" s="32"/>
      <c r="BN32" s="32"/>
      <c r="BO32" s="32"/>
      <c r="BP32" s="26"/>
      <c r="BQ32" s="26"/>
      <c r="BR32" s="26"/>
      <c r="BS32" s="26"/>
      <c r="BT32" s="29"/>
      <c r="BU32" s="7"/>
      <c r="BV32" s="8"/>
    </row>
    <row r="33" spans="2:74" ht="23" customHeight="1">
      <c r="B33" s="66">
        <v>4.3</v>
      </c>
      <c r="C33" s="67" t="s">
        <v>74</v>
      </c>
      <c r="D33" s="84" t="s">
        <v>58</v>
      </c>
      <c r="E33" s="69">
        <v>8</v>
      </c>
      <c r="F33" s="70">
        <v>0</v>
      </c>
      <c r="G33" s="71">
        <f t="shared" si="1"/>
        <v>8</v>
      </c>
      <c r="H33" s="72"/>
      <c r="I33" s="73"/>
      <c r="J33" s="74"/>
      <c r="K33" s="75">
        <f>J33-I33+1</f>
        <v>1</v>
      </c>
      <c r="L33" s="76">
        <f t="shared" si="0"/>
        <v>0</v>
      </c>
      <c r="M33" s="25"/>
      <c r="N33" s="26"/>
      <c r="O33" s="26"/>
      <c r="P33" s="26"/>
      <c r="Q33" s="26"/>
      <c r="R33" s="28"/>
      <c r="S33" s="28"/>
      <c r="T33" s="28"/>
      <c r="U33" s="28"/>
      <c r="V33" s="28"/>
      <c r="W33" s="26"/>
      <c r="X33" s="26"/>
      <c r="Y33" s="26"/>
      <c r="Z33" s="26"/>
      <c r="AA33" s="29"/>
      <c r="AB33" s="25"/>
      <c r="AC33" s="26"/>
      <c r="AD33" s="26"/>
      <c r="AE33" s="26"/>
      <c r="AF33" s="26"/>
      <c r="AG33" s="30"/>
      <c r="AH33" s="30"/>
      <c r="AI33" s="30"/>
      <c r="AJ33" s="30"/>
      <c r="AK33" s="30"/>
      <c r="AL33" s="26"/>
      <c r="AM33" s="26"/>
      <c r="AN33" s="26"/>
      <c r="AO33" s="26"/>
      <c r="AP33" s="29"/>
      <c r="AQ33" s="25"/>
      <c r="AR33" s="26"/>
      <c r="AS33" s="26"/>
      <c r="AT33" s="26"/>
      <c r="AU33" s="26"/>
      <c r="AV33" s="31"/>
      <c r="AW33" s="31"/>
      <c r="AX33" s="31"/>
      <c r="AY33" s="31"/>
      <c r="AZ33" s="31"/>
      <c r="BA33" s="26"/>
      <c r="BB33" s="26"/>
      <c r="BC33" s="26"/>
      <c r="BD33" s="26"/>
      <c r="BE33" s="29"/>
      <c r="BF33" s="25"/>
      <c r="BG33" s="26"/>
      <c r="BH33" s="26"/>
      <c r="BI33" s="26"/>
      <c r="BJ33" s="26"/>
      <c r="BK33" s="32"/>
      <c r="BL33" s="32"/>
      <c r="BM33" s="32"/>
      <c r="BN33" s="32"/>
      <c r="BO33" s="32"/>
      <c r="BP33" s="26"/>
      <c r="BQ33" s="26"/>
      <c r="BR33" s="26"/>
      <c r="BS33" s="26"/>
      <c r="BT33" s="29"/>
      <c r="BU33" s="7"/>
      <c r="BV33" s="8"/>
    </row>
    <row r="34" spans="2:74" ht="23" customHeight="1" thickBot="1">
      <c r="B34" s="85" t="s">
        <v>5</v>
      </c>
      <c r="C34" s="86" t="s">
        <v>75</v>
      </c>
      <c r="D34" s="87" t="s">
        <v>58</v>
      </c>
      <c r="E34" s="88">
        <v>4</v>
      </c>
      <c r="F34" s="89">
        <v>0</v>
      </c>
      <c r="G34" s="90">
        <f t="shared" si="1"/>
        <v>4</v>
      </c>
      <c r="H34" s="91"/>
      <c r="I34" s="92"/>
      <c r="J34" s="93"/>
      <c r="K34" s="94">
        <f t="shared" ref="K34" si="5">J34-I34+1</f>
        <v>1</v>
      </c>
      <c r="L34" s="95">
        <f t="shared" si="0"/>
        <v>0</v>
      </c>
      <c r="M34" s="36"/>
      <c r="N34" s="37"/>
      <c r="O34" s="37"/>
      <c r="P34" s="37"/>
      <c r="Q34" s="37"/>
      <c r="R34" s="38"/>
      <c r="S34" s="38"/>
      <c r="T34" s="38"/>
      <c r="U34" s="38"/>
      <c r="V34" s="38"/>
      <c r="W34" s="37"/>
      <c r="X34" s="37"/>
      <c r="Y34" s="37"/>
      <c r="Z34" s="37"/>
      <c r="AA34" s="39"/>
      <c r="AB34" s="36"/>
      <c r="AC34" s="37"/>
      <c r="AD34" s="37"/>
      <c r="AE34" s="37"/>
      <c r="AF34" s="37"/>
      <c r="AG34" s="40"/>
      <c r="AH34" s="40"/>
      <c r="AI34" s="40"/>
      <c r="AJ34" s="40"/>
      <c r="AK34" s="40"/>
      <c r="AL34" s="37"/>
      <c r="AM34" s="37"/>
      <c r="AN34" s="37"/>
      <c r="AO34" s="37"/>
      <c r="AP34" s="39"/>
      <c r="AQ34" s="36"/>
      <c r="AR34" s="37"/>
      <c r="AS34" s="37"/>
      <c r="AT34" s="37"/>
      <c r="AU34" s="37"/>
      <c r="AV34" s="41"/>
      <c r="AW34" s="41"/>
      <c r="AX34" s="41"/>
      <c r="AY34" s="41"/>
      <c r="AZ34" s="41"/>
      <c r="BA34" s="37"/>
      <c r="BB34" s="37"/>
      <c r="BC34" s="37"/>
      <c r="BD34" s="37"/>
      <c r="BE34" s="39"/>
      <c r="BF34" s="36"/>
      <c r="BG34" s="37"/>
      <c r="BH34" s="37"/>
      <c r="BI34" s="37"/>
      <c r="BJ34" s="37"/>
      <c r="BK34" s="42"/>
      <c r="BL34" s="42"/>
      <c r="BM34" s="42"/>
      <c r="BN34" s="42"/>
      <c r="BO34" s="42"/>
      <c r="BP34" s="37"/>
      <c r="BQ34" s="37"/>
      <c r="BR34" s="37"/>
      <c r="BS34" s="37"/>
      <c r="BT34" s="39"/>
      <c r="BU34" s="7"/>
      <c r="BV34" s="8"/>
    </row>
    <row r="35" spans="2:74" ht="23" customHeight="1">
      <c r="B35" s="7"/>
      <c r="C35" s="7"/>
      <c r="D35" s="7"/>
      <c r="E35" s="43" t="s">
        <v>76</v>
      </c>
      <c r="F35" s="43" t="s">
        <v>77</v>
      </c>
      <c r="G35" s="43" t="s">
        <v>78</v>
      </c>
      <c r="H35" s="43" t="s">
        <v>79</v>
      </c>
      <c r="I35" s="43" t="s">
        <v>80</v>
      </c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8"/>
    </row>
    <row r="36" spans="2:74" ht="23" customHeight="1">
      <c r="B36" s="7"/>
      <c r="C36" s="5" t="s">
        <v>81</v>
      </c>
      <c r="D36" s="44" t="s">
        <v>82</v>
      </c>
      <c r="E36" s="45">
        <f>SUM(E11:E17,E19:E22,E24:E29,E31:E34)</f>
        <v>617</v>
      </c>
      <c r="F36" s="45">
        <f>SUM(F11:F17,F19:F22,F24:F29,F31:F34)</f>
        <v>419</v>
      </c>
      <c r="G36" s="45">
        <f>SUM(G11:G17,G19:G22,G24:G29,G31:G34)</f>
        <v>198</v>
      </c>
      <c r="H36" s="97">
        <v>60</v>
      </c>
      <c r="I36" s="96">
        <f>E36/H36</f>
        <v>10.283333333333333</v>
      </c>
      <c r="J36" s="7"/>
      <c r="K36" s="7"/>
      <c r="L36" s="98" t="s">
        <v>83</v>
      </c>
      <c r="M36" s="46">
        <v>1</v>
      </c>
      <c r="N36" s="46">
        <v>2</v>
      </c>
      <c r="O36" s="46">
        <v>3</v>
      </c>
      <c r="P36" s="46">
        <v>4</v>
      </c>
      <c r="Q36" s="46">
        <v>5</v>
      </c>
      <c r="R36" s="46">
        <v>6</v>
      </c>
      <c r="S36" s="46">
        <v>7</v>
      </c>
      <c r="T36" s="46">
        <v>8</v>
      </c>
      <c r="U36" s="46">
        <v>9</v>
      </c>
      <c r="V36" s="46">
        <v>10</v>
      </c>
      <c r="W36" s="46">
        <v>11</v>
      </c>
      <c r="X36" s="46">
        <v>12</v>
      </c>
      <c r="Y36" s="46">
        <v>13</v>
      </c>
      <c r="Z36" s="46">
        <v>14</v>
      </c>
      <c r="AA36" s="46">
        <v>15</v>
      </c>
      <c r="AB36" s="46">
        <v>16</v>
      </c>
      <c r="AC36" s="46">
        <v>17</v>
      </c>
      <c r="AD36" s="46">
        <v>18</v>
      </c>
      <c r="AE36" s="46">
        <v>19</v>
      </c>
      <c r="AF36" s="46">
        <v>20</v>
      </c>
      <c r="AG36" s="46">
        <v>21</v>
      </c>
      <c r="AH36" s="46">
        <v>22</v>
      </c>
      <c r="AI36" s="46">
        <v>23</v>
      </c>
      <c r="AJ36" s="46">
        <v>24</v>
      </c>
      <c r="AK36" s="46">
        <v>25</v>
      </c>
      <c r="AL36" s="46">
        <v>26</v>
      </c>
      <c r="AM36" s="46">
        <v>27</v>
      </c>
      <c r="AN36" s="46">
        <v>28</v>
      </c>
      <c r="AO36" s="46">
        <v>29</v>
      </c>
      <c r="AP36" s="46">
        <v>30</v>
      </c>
      <c r="AQ36" s="46">
        <v>31</v>
      </c>
      <c r="AR36" s="46">
        <v>32</v>
      </c>
      <c r="AS36" s="46">
        <v>33</v>
      </c>
      <c r="AT36" s="46">
        <v>34</v>
      </c>
      <c r="AU36" s="46">
        <v>35</v>
      </c>
      <c r="AV36" s="46">
        <v>36</v>
      </c>
      <c r="AW36" s="46">
        <v>37</v>
      </c>
      <c r="AX36" s="46">
        <v>38</v>
      </c>
      <c r="AY36" s="46">
        <v>39</v>
      </c>
      <c r="AZ36" s="46">
        <v>40</v>
      </c>
      <c r="BA36" s="46">
        <v>41</v>
      </c>
      <c r="BB36" s="46">
        <v>42</v>
      </c>
      <c r="BC36" s="46">
        <v>43</v>
      </c>
      <c r="BD36" s="46">
        <v>44</v>
      </c>
      <c r="BE36" s="46">
        <v>45</v>
      </c>
      <c r="BF36" s="46">
        <v>46</v>
      </c>
      <c r="BG36" s="46">
        <v>47</v>
      </c>
      <c r="BH36" s="46">
        <v>48</v>
      </c>
      <c r="BI36" s="46">
        <v>49</v>
      </c>
      <c r="BJ36" s="46">
        <v>50</v>
      </c>
      <c r="BK36" s="46">
        <v>51</v>
      </c>
      <c r="BL36" s="46">
        <v>52</v>
      </c>
      <c r="BM36" s="46">
        <v>53</v>
      </c>
      <c r="BN36" s="46">
        <v>54</v>
      </c>
      <c r="BO36" s="46">
        <v>55</v>
      </c>
      <c r="BP36" s="46">
        <v>56</v>
      </c>
      <c r="BQ36" s="46">
        <v>57</v>
      </c>
      <c r="BR36" s="46">
        <v>58</v>
      </c>
      <c r="BS36" s="46">
        <v>59</v>
      </c>
      <c r="BT36" s="46">
        <v>60</v>
      </c>
      <c r="BU36" s="7"/>
      <c r="BV36" s="53" t="s">
        <v>8</v>
      </c>
    </row>
    <row r="37" spans="2:74" ht="23" customHeight="1">
      <c r="B37" s="7"/>
      <c r="C37" s="7"/>
      <c r="D37" s="7"/>
      <c r="E37" s="7"/>
      <c r="F37" s="7"/>
      <c r="G37" s="7"/>
      <c r="H37" s="47" t="s">
        <v>84</v>
      </c>
      <c r="I37" s="7"/>
      <c r="J37" s="7"/>
      <c r="K37" s="7"/>
      <c r="L37" s="98" t="s">
        <v>85</v>
      </c>
      <c r="M37" s="48">
        <f>E36</f>
        <v>617</v>
      </c>
      <c r="N37" s="49">
        <f>M37-I36</f>
        <v>606.7166666666667</v>
      </c>
      <c r="O37" s="49">
        <f>N37-I36</f>
        <v>596.43333333333339</v>
      </c>
      <c r="P37" s="49">
        <f>O37-I36</f>
        <v>586.15000000000009</v>
      </c>
      <c r="Q37" s="49">
        <f>P37-I36</f>
        <v>575.86666666666679</v>
      </c>
      <c r="R37" s="49">
        <f>Q37-I36</f>
        <v>565.58333333333348</v>
      </c>
      <c r="S37" s="49">
        <f>R37-I36</f>
        <v>555.30000000000018</v>
      </c>
      <c r="T37" s="49">
        <f>S37-I36</f>
        <v>545.01666666666688</v>
      </c>
      <c r="U37" s="49">
        <f>T37-I36</f>
        <v>534.73333333333358</v>
      </c>
      <c r="V37" s="49">
        <f>U37-I36</f>
        <v>524.45000000000027</v>
      </c>
      <c r="W37" s="49">
        <f>V37-I36</f>
        <v>514.16666666666697</v>
      </c>
      <c r="X37" s="49">
        <f>W37-I36</f>
        <v>503.88333333333361</v>
      </c>
      <c r="Y37" s="49">
        <f>X37-I36</f>
        <v>493.60000000000025</v>
      </c>
      <c r="Z37" s="49">
        <f>Y37-I36</f>
        <v>483.31666666666689</v>
      </c>
      <c r="AA37" s="49">
        <f>Z37-I36</f>
        <v>473.03333333333353</v>
      </c>
      <c r="AB37" s="49">
        <f>AA37-I36</f>
        <v>462.75000000000017</v>
      </c>
      <c r="AC37" s="49">
        <f>AB37-I36</f>
        <v>452.46666666666681</v>
      </c>
      <c r="AD37" s="49">
        <f>AC37-I36</f>
        <v>442.18333333333345</v>
      </c>
      <c r="AE37" s="49">
        <f>AD37-I36</f>
        <v>431.90000000000009</v>
      </c>
      <c r="AF37" s="49">
        <f>AE37-I36</f>
        <v>421.61666666666673</v>
      </c>
      <c r="AG37" s="49">
        <f>AF37-I36</f>
        <v>411.33333333333337</v>
      </c>
      <c r="AH37" s="49">
        <f>AG37-I36</f>
        <v>401.05</v>
      </c>
      <c r="AI37" s="49">
        <f>AH37-I36</f>
        <v>390.76666666666665</v>
      </c>
      <c r="AJ37" s="49">
        <f>AI37-I36</f>
        <v>380.48333333333329</v>
      </c>
      <c r="AK37" s="49">
        <f>AJ37-I36</f>
        <v>370.19999999999993</v>
      </c>
      <c r="AL37" s="49">
        <f>AK37-I36</f>
        <v>359.91666666666657</v>
      </c>
      <c r="AM37" s="49">
        <f>AL37-I36</f>
        <v>349.63333333333321</v>
      </c>
      <c r="AN37" s="49">
        <f>AM37-I36</f>
        <v>339.34999999999985</v>
      </c>
      <c r="AO37" s="49">
        <f>AN37-I36</f>
        <v>329.06666666666649</v>
      </c>
      <c r="AP37" s="49">
        <f>AO37-I36</f>
        <v>318.78333333333313</v>
      </c>
      <c r="AQ37" s="49">
        <f>AP37-I36</f>
        <v>308.49999999999977</v>
      </c>
      <c r="AR37" s="49">
        <f>AQ37-I36</f>
        <v>298.21666666666641</v>
      </c>
      <c r="AS37" s="49">
        <f>AR37-I36</f>
        <v>287.93333333333305</v>
      </c>
      <c r="AT37" s="49">
        <f>AS37-I36</f>
        <v>277.64999999999969</v>
      </c>
      <c r="AU37" s="49">
        <f>AT37-I36</f>
        <v>267.36666666666633</v>
      </c>
      <c r="AV37" s="49">
        <f>AU37-I36</f>
        <v>257.08333333333297</v>
      </c>
      <c r="AW37" s="49">
        <f>AV37-I36</f>
        <v>246.79999999999964</v>
      </c>
      <c r="AX37" s="49">
        <f>AW37-I36</f>
        <v>236.51666666666631</v>
      </c>
      <c r="AY37" s="49">
        <f>AX37-I36</f>
        <v>226.23333333333298</v>
      </c>
      <c r="AZ37" s="49">
        <f>AY37-I36</f>
        <v>215.94999999999965</v>
      </c>
      <c r="BA37" s="49">
        <f>AZ37-I36</f>
        <v>205.66666666666632</v>
      </c>
      <c r="BB37" s="49">
        <f>BA37-I36</f>
        <v>195.38333333333298</v>
      </c>
      <c r="BC37" s="49">
        <f>BB37-I36</f>
        <v>185.09999999999965</v>
      </c>
      <c r="BD37" s="49">
        <f>BC37-I36</f>
        <v>174.81666666666632</v>
      </c>
      <c r="BE37" s="49">
        <f>BD37-I36</f>
        <v>164.53333333333299</v>
      </c>
      <c r="BF37" s="49">
        <f>BE37-I36</f>
        <v>154.24999999999966</v>
      </c>
      <c r="BG37" s="49">
        <f>BF37-I36</f>
        <v>143.96666666666633</v>
      </c>
      <c r="BH37" s="49">
        <f>BG37-I36</f>
        <v>133.683333333333</v>
      </c>
      <c r="BI37" s="49">
        <f>BH37-I36</f>
        <v>123.39999999999966</v>
      </c>
      <c r="BJ37" s="49">
        <f>BI37-I36</f>
        <v>113.11666666666633</v>
      </c>
      <c r="BK37" s="49">
        <f>BJ37-I36</f>
        <v>102.833333333333</v>
      </c>
      <c r="BL37" s="49">
        <f>BK37-I36</f>
        <v>92.54999999999967</v>
      </c>
      <c r="BM37" s="49">
        <f>BL37-I36</f>
        <v>82.266666666666339</v>
      </c>
      <c r="BN37" s="49">
        <f>BM37-I36</f>
        <v>71.983333333333007</v>
      </c>
      <c r="BO37" s="49">
        <f>BN37-I36</f>
        <v>61.699999999999676</v>
      </c>
      <c r="BP37" s="49">
        <f>BO37-I36</f>
        <v>51.416666666666345</v>
      </c>
      <c r="BQ37" s="49">
        <f>BP37-I36</f>
        <v>41.133333333333013</v>
      </c>
      <c r="BR37" s="49">
        <f>BQ37-I36</f>
        <v>30.849999999999682</v>
      </c>
      <c r="BS37" s="49">
        <f>BR37-I36</f>
        <v>20.56666666666635</v>
      </c>
      <c r="BT37" s="49">
        <f>BS37-I36</f>
        <v>10.283333333333017</v>
      </c>
      <c r="BU37" s="7"/>
      <c r="BV37" s="54" t="s">
        <v>86</v>
      </c>
    </row>
    <row r="38" spans="2:74" ht="23" customHeight="1">
      <c r="B38" s="7"/>
      <c r="C38" s="7"/>
      <c r="D38" s="7"/>
      <c r="E38" s="7"/>
      <c r="F38" s="7"/>
      <c r="G38" s="7"/>
      <c r="H38" s="7"/>
      <c r="I38" s="7"/>
      <c r="J38" s="7"/>
      <c r="K38" s="7"/>
      <c r="L38" s="98" t="s">
        <v>76</v>
      </c>
      <c r="M38" s="48">
        <f>E36</f>
        <v>617</v>
      </c>
      <c r="N38" s="48">
        <f>M40</f>
        <v>609</v>
      </c>
      <c r="O38" s="48">
        <f t="shared" ref="O38:BT38" si="6">N40</f>
        <v>589</v>
      </c>
      <c r="P38" s="48">
        <f t="shared" si="6"/>
        <v>559</v>
      </c>
      <c r="Q38" s="48">
        <f t="shared" si="6"/>
        <v>519</v>
      </c>
      <c r="R38" s="48">
        <f t="shared" si="6"/>
        <v>499</v>
      </c>
      <c r="S38" s="48">
        <f t="shared" si="6"/>
        <v>488</v>
      </c>
      <c r="T38" s="48">
        <f t="shared" si="6"/>
        <v>472</v>
      </c>
      <c r="U38" s="48">
        <f t="shared" si="6"/>
        <v>430</v>
      </c>
      <c r="V38" s="48">
        <f t="shared" si="6"/>
        <v>385</v>
      </c>
      <c r="W38" s="48">
        <f t="shared" si="6"/>
        <v>365</v>
      </c>
      <c r="X38" s="48">
        <f t="shared" si="6"/>
        <v>355</v>
      </c>
      <c r="Y38" s="48">
        <f t="shared" si="6"/>
        <v>339</v>
      </c>
      <c r="Z38" s="48">
        <f t="shared" si="6"/>
        <v>315</v>
      </c>
      <c r="AA38" s="48">
        <f t="shared" si="6"/>
        <v>267</v>
      </c>
      <c r="AB38" s="48">
        <f t="shared" si="6"/>
        <v>247</v>
      </c>
      <c r="AC38" s="48">
        <f t="shared" si="6"/>
        <v>243</v>
      </c>
      <c r="AD38" s="48">
        <f t="shared" si="6"/>
        <v>238</v>
      </c>
      <c r="AE38" s="48">
        <f t="shared" si="6"/>
        <v>234</v>
      </c>
      <c r="AF38" s="48">
        <f t="shared" si="6"/>
        <v>226</v>
      </c>
      <c r="AG38" s="48">
        <f t="shared" si="6"/>
        <v>218</v>
      </c>
      <c r="AH38" s="48">
        <f t="shared" si="6"/>
        <v>213</v>
      </c>
      <c r="AI38" s="48">
        <f t="shared" si="6"/>
        <v>208</v>
      </c>
      <c r="AJ38" s="48">
        <f t="shared" si="6"/>
        <v>203</v>
      </c>
      <c r="AK38" s="48">
        <f t="shared" si="6"/>
        <v>200</v>
      </c>
      <c r="AL38" s="48">
        <f t="shared" si="6"/>
        <v>198</v>
      </c>
      <c r="AM38" s="48">
        <f t="shared" si="6"/>
        <v>198</v>
      </c>
      <c r="AN38" s="48">
        <f t="shared" si="6"/>
        <v>198</v>
      </c>
      <c r="AO38" s="48">
        <f t="shared" si="6"/>
        <v>198</v>
      </c>
      <c r="AP38" s="48">
        <f t="shared" si="6"/>
        <v>198</v>
      </c>
      <c r="AQ38" s="48">
        <f t="shared" si="6"/>
        <v>198</v>
      </c>
      <c r="AR38" s="48">
        <f t="shared" si="6"/>
        <v>198</v>
      </c>
      <c r="AS38" s="48">
        <f t="shared" si="6"/>
        <v>198</v>
      </c>
      <c r="AT38" s="48">
        <f t="shared" si="6"/>
        <v>198</v>
      </c>
      <c r="AU38" s="48">
        <f t="shared" si="6"/>
        <v>198</v>
      </c>
      <c r="AV38" s="48">
        <f t="shared" si="6"/>
        <v>198</v>
      </c>
      <c r="AW38" s="48">
        <f t="shared" si="6"/>
        <v>198</v>
      </c>
      <c r="AX38" s="48">
        <f t="shared" si="6"/>
        <v>198</v>
      </c>
      <c r="AY38" s="48">
        <f t="shared" si="6"/>
        <v>198</v>
      </c>
      <c r="AZ38" s="48">
        <f t="shared" si="6"/>
        <v>198</v>
      </c>
      <c r="BA38" s="48">
        <f t="shared" si="6"/>
        <v>198</v>
      </c>
      <c r="BB38" s="48">
        <f t="shared" si="6"/>
        <v>198</v>
      </c>
      <c r="BC38" s="48">
        <f t="shared" si="6"/>
        <v>198</v>
      </c>
      <c r="BD38" s="48">
        <f t="shared" si="6"/>
        <v>198</v>
      </c>
      <c r="BE38" s="48">
        <f t="shared" si="6"/>
        <v>198</v>
      </c>
      <c r="BF38" s="48">
        <f t="shared" si="6"/>
        <v>198</v>
      </c>
      <c r="BG38" s="48">
        <f t="shared" si="6"/>
        <v>198</v>
      </c>
      <c r="BH38" s="48">
        <f t="shared" si="6"/>
        <v>198</v>
      </c>
      <c r="BI38" s="48">
        <f t="shared" si="6"/>
        <v>198</v>
      </c>
      <c r="BJ38" s="48">
        <f t="shared" si="6"/>
        <v>198</v>
      </c>
      <c r="BK38" s="48">
        <f t="shared" si="6"/>
        <v>198</v>
      </c>
      <c r="BL38" s="48">
        <f t="shared" si="6"/>
        <v>198</v>
      </c>
      <c r="BM38" s="48">
        <f t="shared" si="6"/>
        <v>198</v>
      </c>
      <c r="BN38" s="48">
        <f t="shared" si="6"/>
        <v>198</v>
      </c>
      <c r="BO38" s="48">
        <f t="shared" si="6"/>
        <v>198</v>
      </c>
      <c r="BP38" s="48">
        <f t="shared" si="6"/>
        <v>198</v>
      </c>
      <c r="BQ38" s="48">
        <f t="shared" si="6"/>
        <v>198</v>
      </c>
      <c r="BR38" s="48">
        <f t="shared" si="6"/>
        <v>198</v>
      </c>
      <c r="BS38" s="48">
        <f t="shared" si="6"/>
        <v>198</v>
      </c>
      <c r="BT38" s="48">
        <f t="shared" si="6"/>
        <v>198</v>
      </c>
      <c r="BU38" s="7"/>
      <c r="BV38" s="55">
        <f>SUM(M38:BT38)</f>
        <v>15968</v>
      </c>
    </row>
    <row r="39" spans="2:74" ht="23" customHeight="1">
      <c r="B39" s="7"/>
      <c r="C39" s="7"/>
      <c r="D39" s="7"/>
      <c r="E39" s="7"/>
      <c r="F39" s="7"/>
      <c r="G39" s="7"/>
      <c r="H39" s="7"/>
      <c r="I39" s="7"/>
      <c r="J39" s="7"/>
      <c r="K39" s="50" t="s">
        <v>87</v>
      </c>
      <c r="L39" s="98" t="s">
        <v>88</v>
      </c>
      <c r="M39" s="24">
        <v>8</v>
      </c>
      <c r="N39" s="24">
        <v>20</v>
      </c>
      <c r="O39" s="24">
        <v>30</v>
      </c>
      <c r="P39" s="24">
        <v>40</v>
      </c>
      <c r="Q39" s="24">
        <v>20</v>
      </c>
      <c r="R39" s="24">
        <v>11</v>
      </c>
      <c r="S39" s="24">
        <v>16</v>
      </c>
      <c r="T39" s="24">
        <v>42</v>
      </c>
      <c r="U39" s="24">
        <v>45</v>
      </c>
      <c r="V39" s="24">
        <v>20</v>
      </c>
      <c r="W39" s="24">
        <v>10</v>
      </c>
      <c r="X39" s="24">
        <v>16</v>
      </c>
      <c r="Y39" s="24">
        <v>24</v>
      </c>
      <c r="Z39" s="24">
        <v>48</v>
      </c>
      <c r="AA39" s="24">
        <v>20</v>
      </c>
      <c r="AB39" s="24">
        <v>4</v>
      </c>
      <c r="AC39" s="24">
        <v>5</v>
      </c>
      <c r="AD39" s="24">
        <v>4</v>
      </c>
      <c r="AE39" s="24">
        <v>8</v>
      </c>
      <c r="AF39" s="24">
        <v>8</v>
      </c>
      <c r="AG39" s="24">
        <v>5</v>
      </c>
      <c r="AH39" s="24">
        <v>5</v>
      </c>
      <c r="AI39" s="24">
        <v>5</v>
      </c>
      <c r="AJ39" s="24">
        <v>3</v>
      </c>
      <c r="AK39" s="24">
        <v>2</v>
      </c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7"/>
      <c r="BV39" s="56">
        <f t="shared" ref="BV39:BV40" si="7">SUM(M39:BT39)</f>
        <v>419</v>
      </c>
    </row>
    <row r="40" spans="2:74" ht="23" customHeight="1">
      <c r="B40" s="7"/>
      <c r="C40" s="7"/>
      <c r="D40" s="7"/>
      <c r="E40" s="7"/>
      <c r="F40" s="7"/>
      <c r="G40" s="7"/>
      <c r="H40" s="7"/>
      <c r="I40" s="7"/>
      <c r="J40" s="7"/>
      <c r="K40" s="7"/>
      <c r="L40" s="98" t="s">
        <v>89</v>
      </c>
      <c r="M40" s="48">
        <f>M38-M39</f>
        <v>609</v>
      </c>
      <c r="N40" s="48">
        <f t="shared" ref="N40:BT40" si="8">N38-N39</f>
        <v>589</v>
      </c>
      <c r="O40" s="48">
        <f t="shared" si="8"/>
        <v>559</v>
      </c>
      <c r="P40" s="48">
        <f t="shared" si="8"/>
        <v>519</v>
      </c>
      <c r="Q40" s="48">
        <f t="shared" si="8"/>
        <v>499</v>
      </c>
      <c r="R40" s="48">
        <f t="shared" si="8"/>
        <v>488</v>
      </c>
      <c r="S40" s="48">
        <f t="shared" si="8"/>
        <v>472</v>
      </c>
      <c r="T40" s="48">
        <f t="shared" si="8"/>
        <v>430</v>
      </c>
      <c r="U40" s="48">
        <f t="shared" si="8"/>
        <v>385</v>
      </c>
      <c r="V40" s="48">
        <f t="shared" si="8"/>
        <v>365</v>
      </c>
      <c r="W40" s="48">
        <f t="shared" si="8"/>
        <v>355</v>
      </c>
      <c r="X40" s="48">
        <f t="shared" si="8"/>
        <v>339</v>
      </c>
      <c r="Y40" s="48">
        <f t="shared" si="8"/>
        <v>315</v>
      </c>
      <c r="Z40" s="48">
        <f t="shared" si="8"/>
        <v>267</v>
      </c>
      <c r="AA40" s="48">
        <f t="shared" si="8"/>
        <v>247</v>
      </c>
      <c r="AB40" s="48">
        <f t="shared" si="8"/>
        <v>243</v>
      </c>
      <c r="AC40" s="48">
        <f t="shared" si="8"/>
        <v>238</v>
      </c>
      <c r="AD40" s="48">
        <f t="shared" si="8"/>
        <v>234</v>
      </c>
      <c r="AE40" s="48">
        <f t="shared" si="8"/>
        <v>226</v>
      </c>
      <c r="AF40" s="48">
        <f t="shared" si="8"/>
        <v>218</v>
      </c>
      <c r="AG40" s="48">
        <f t="shared" si="8"/>
        <v>213</v>
      </c>
      <c r="AH40" s="48">
        <f t="shared" si="8"/>
        <v>208</v>
      </c>
      <c r="AI40" s="48">
        <f t="shared" si="8"/>
        <v>203</v>
      </c>
      <c r="AJ40" s="48">
        <f t="shared" si="8"/>
        <v>200</v>
      </c>
      <c r="AK40" s="48">
        <f t="shared" si="8"/>
        <v>198</v>
      </c>
      <c r="AL40" s="48">
        <f t="shared" si="8"/>
        <v>198</v>
      </c>
      <c r="AM40" s="48">
        <f t="shared" si="8"/>
        <v>198</v>
      </c>
      <c r="AN40" s="48">
        <f t="shared" si="8"/>
        <v>198</v>
      </c>
      <c r="AO40" s="48">
        <f t="shared" si="8"/>
        <v>198</v>
      </c>
      <c r="AP40" s="48">
        <f t="shared" si="8"/>
        <v>198</v>
      </c>
      <c r="AQ40" s="48">
        <f t="shared" si="8"/>
        <v>198</v>
      </c>
      <c r="AR40" s="48">
        <f t="shared" si="8"/>
        <v>198</v>
      </c>
      <c r="AS40" s="48">
        <f t="shared" si="8"/>
        <v>198</v>
      </c>
      <c r="AT40" s="48">
        <f t="shared" si="8"/>
        <v>198</v>
      </c>
      <c r="AU40" s="48">
        <f t="shared" si="8"/>
        <v>198</v>
      </c>
      <c r="AV40" s="48">
        <f t="shared" si="8"/>
        <v>198</v>
      </c>
      <c r="AW40" s="48">
        <f t="shared" si="8"/>
        <v>198</v>
      </c>
      <c r="AX40" s="48">
        <f t="shared" si="8"/>
        <v>198</v>
      </c>
      <c r="AY40" s="48">
        <f t="shared" si="8"/>
        <v>198</v>
      </c>
      <c r="AZ40" s="48">
        <f t="shared" si="8"/>
        <v>198</v>
      </c>
      <c r="BA40" s="48">
        <f t="shared" si="8"/>
        <v>198</v>
      </c>
      <c r="BB40" s="48">
        <f t="shared" si="8"/>
        <v>198</v>
      </c>
      <c r="BC40" s="48">
        <f t="shared" si="8"/>
        <v>198</v>
      </c>
      <c r="BD40" s="48">
        <f t="shared" si="8"/>
        <v>198</v>
      </c>
      <c r="BE40" s="48">
        <f t="shared" si="8"/>
        <v>198</v>
      </c>
      <c r="BF40" s="48">
        <f t="shared" si="8"/>
        <v>198</v>
      </c>
      <c r="BG40" s="48">
        <f t="shared" si="8"/>
        <v>198</v>
      </c>
      <c r="BH40" s="48">
        <f t="shared" si="8"/>
        <v>198</v>
      </c>
      <c r="BI40" s="48">
        <f t="shared" si="8"/>
        <v>198</v>
      </c>
      <c r="BJ40" s="48">
        <f t="shared" si="8"/>
        <v>198</v>
      </c>
      <c r="BK40" s="48">
        <f t="shared" si="8"/>
        <v>198</v>
      </c>
      <c r="BL40" s="48">
        <f t="shared" si="8"/>
        <v>198</v>
      </c>
      <c r="BM40" s="48">
        <f t="shared" si="8"/>
        <v>198</v>
      </c>
      <c r="BN40" s="48">
        <f t="shared" si="8"/>
        <v>198</v>
      </c>
      <c r="BO40" s="48">
        <f t="shared" si="8"/>
        <v>198</v>
      </c>
      <c r="BP40" s="48">
        <f t="shared" si="8"/>
        <v>198</v>
      </c>
      <c r="BQ40" s="48">
        <f t="shared" si="8"/>
        <v>198</v>
      </c>
      <c r="BR40" s="48">
        <f t="shared" si="8"/>
        <v>198</v>
      </c>
      <c r="BS40" s="48">
        <f t="shared" si="8"/>
        <v>198</v>
      </c>
      <c r="BT40" s="48">
        <f t="shared" si="8"/>
        <v>198</v>
      </c>
      <c r="BU40" s="7"/>
      <c r="BV40" s="56">
        <f t="shared" si="7"/>
        <v>15549</v>
      </c>
    </row>
    <row r="41" spans="2:74" ht="21">
      <c r="C41" s="5" t="s">
        <v>90</v>
      </c>
    </row>
    <row r="42" spans="2:74" ht="382.25" customHeight="1"/>
    <row r="43" spans="2:74" ht="217.25" customHeight="1"/>
    <row r="44" spans="2:74" s="4" customFormat="1" ht="35" customHeight="1">
      <c r="B44" s="105" t="s">
        <v>91</v>
      </c>
      <c r="C44" s="6"/>
      <c r="D44" s="6"/>
      <c r="E44" s="6"/>
      <c r="F44" s="5"/>
      <c r="G44" s="6"/>
      <c r="H44" s="6"/>
      <c r="I44" s="6"/>
      <c r="J44" s="6"/>
      <c r="K44" s="6"/>
      <c r="L44" s="6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</row>
    <row r="45" spans="2:74" ht="117" customHeight="1">
      <c r="B45" s="209"/>
      <c r="C45" s="210"/>
      <c r="D45" s="210"/>
      <c r="E45" s="210"/>
      <c r="F45" s="210"/>
      <c r="G45" s="210"/>
      <c r="H45" s="210"/>
      <c r="I45" s="210"/>
      <c r="J45" s="210"/>
      <c r="K45" s="210"/>
      <c r="L45" s="211"/>
    </row>
    <row r="47" spans="2:74" ht="50" customHeight="1">
      <c r="B47" s="191" t="s">
        <v>92</v>
      </c>
      <c r="C47" s="191"/>
      <c r="D47" s="191"/>
      <c r="E47" s="191"/>
      <c r="F47" s="191"/>
      <c r="G47" s="191"/>
      <c r="H47" s="191"/>
      <c r="I47" s="191"/>
      <c r="J47" s="191"/>
      <c r="K47" s="191"/>
      <c r="L47" s="191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BV47"/>
    </row>
  </sheetData>
  <mergeCells count="31">
    <mergeCell ref="BJ1:BT1"/>
    <mergeCell ref="B47:L47"/>
    <mergeCell ref="D3:J3"/>
    <mergeCell ref="D4:J4"/>
    <mergeCell ref="D5:J5"/>
    <mergeCell ref="D6:J6"/>
    <mergeCell ref="D7:J7"/>
    <mergeCell ref="E8:G8"/>
    <mergeCell ref="K3:K7"/>
    <mergeCell ref="K8:K9"/>
    <mergeCell ref="L8:L9"/>
    <mergeCell ref="B45:L45"/>
    <mergeCell ref="B3:B7"/>
    <mergeCell ref="AV8:AZ8"/>
    <mergeCell ref="BA8:BE8"/>
    <mergeCell ref="BF8:BJ8"/>
    <mergeCell ref="BK8:BO8"/>
    <mergeCell ref="BP8:BT8"/>
    <mergeCell ref="AQ8:AU8"/>
    <mergeCell ref="W8:AA8"/>
    <mergeCell ref="AB8:AF8"/>
    <mergeCell ref="AG8:AK8"/>
    <mergeCell ref="AL8:AP8"/>
    <mergeCell ref="M8:Q8"/>
    <mergeCell ref="R8:V8"/>
    <mergeCell ref="B8:B9"/>
    <mergeCell ref="H8:H9"/>
    <mergeCell ref="D8:D9"/>
    <mergeCell ref="I8:I9"/>
    <mergeCell ref="J8:J9"/>
    <mergeCell ref="C8:C9"/>
  </mergeCells>
  <phoneticPr fontId="44"/>
  <conditionalFormatting sqref="L10:L34">
    <cfRule type="dataBar" priority="2">
      <dataBar>
        <cfvo type="percent" val="0"/>
        <cfvo type="percent" val="100"/>
        <color theme="8" tint="0.59999389629810485"/>
      </dataBar>
      <extLst>
        <ext xmlns:x14="http://schemas.microsoft.com/office/spreadsheetml/2009/9/main" uri="{B025F937-C7B1-47D3-B67F-A62EFF666E3E}">
          <x14:id>{7FFFBE04-8F21-1E47-9F0B-B5791F64D616}</x14:id>
        </ext>
      </extLst>
    </cfRule>
  </conditionalFormatting>
  <hyperlinks>
    <hyperlink ref="B47:L47" r:id="rId1" display="CLIQUER ICI POUR CRÉER DANS SMARTSHEET" xr:uid="{D1C9BE64-62B1-CA41-9583-8AE8AA8C49C6}"/>
    <hyperlink ref="BJ1" r:id="rId2" xr:uid="{61055F6B-FAD9-499D-A701-3895AC249E8E}"/>
  </hyperlinks>
  <pageMargins left="0.3" right="0.3" top="0.3" bottom="0.3" header="0" footer="0"/>
  <pageSetup scale="30" fitToHeight="0" orientation="landscape" horizontalDpi="1200" verticalDpi="1200" r:id="rId3"/>
  <ignoredErrors>
    <ignoredError sqref="B34" numberStoredAsText="1"/>
    <ignoredError sqref="G23 G18 G30" formula="1"/>
  </ignoredErrors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FFFBE04-8F21-1E47-9F0B-B5791F64D616}">
            <x14:dataBar minLength="0" maxLength="100" gradient="0">
              <x14:cfvo type="percent">
                <xm:f>0</xm:f>
              </x14:cfvo>
              <x14:cfvo type="percent">
                <xm:f>100</xm:f>
              </x14:cfvo>
              <x14:negativeFillColor theme="0"/>
              <x14:axisColor rgb="FF000000"/>
            </x14:dataBar>
          </x14:cfRule>
          <xm:sqref>L10:L34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79998168889431442"/>
    <pageSetUpPr fitToPage="1"/>
  </sheetPr>
  <dimension ref="B1:K39"/>
  <sheetViews>
    <sheetView showGridLines="0" workbookViewId="0"/>
  </sheetViews>
  <sheetFormatPr baseColWidth="10" defaultColWidth="11" defaultRowHeight="16"/>
  <cols>
    <col min="1" max="1" width="3.1640625" customWidth="1"/>
    <col min="2" max="2" width="13.6640625" customWidth="1"/>
    <col min="3" max="3" width="9.1640625" customWidth="1"/>
    <col min="4" max="4" width="33.5" customWidth="1"/>
    <col min="5" max="5" width="24" customWidth="1"/>
    <col min="6" max="6" width="65.6640625" customWidth="1"/>
    <col min="7" max="7" width="24" customWidth="1"/>
    <col min="8" max="9" width="13.6640625" customWidth="1"/>
    <col min="10" max="10" width="39.1640625" customWidth="1"/>
    <col min="11" max="12" width="3.1640625" customWidth="1"/>
  </cols>
  <sheetData>
    <row r="1" spans="2:11" ht="50" customHeight="1">
      <c r="B1" s="150" t="s">
        <v>93</v>
      </c>
      <c r="C1" s="6"/>
      <c r="D1" s="6"/>
      <c r="E1" s="5"/>
      <c r="F1" s="6"/>
      <c r="G1" s="6"/>
      <c r="H1" s="6"/>
      <c r="I1" s="6"/>
      <c r="J1" s="6"/>
      <c r="K1" s="7"/>
    </row>
    <row r="2" spans="2:11" ht="36" customHeight="1">
      <c r="B2" s="118" t="s">
        <v>94</v>
      </c>
      <c r="C2" s="118" t="s">
        <v>9</v>
      </c>
      <c r="D2" s="118" t="s">
        <v>95</v>
      </c>
      <c r="E2" s="118" t="s">
        <v>96</v>
      </c>
      <c r="F2" s="118" t="s">
        <v>11</v>
      </c>
      <c r="G2" s="118" t="s">
        <v>23</v>
      </c>
      <c r="H2" s="118" t="s">
        <v>97</v>
      </c>
      <c r="I2" s="118" t="s">
        <v>98</v>
      </c>
      <c r="J2" s="118" t="s">
        <v>99</v>
      </c>
      <c r="K2" s="7"/>
    </row>
    <row r="3" spans="2:11" ht="20" customHeight="1">
      <c r="B3" s="136" t="s">
        <v>100</v>
      </c>
      <c r="C3" s="137"/>
      <c r="D3" s="137"/>
      <c r="E3" s="137"/>
      <c r="F3" s="137"/>
      <c r="G3" s="137"/>
      <c r="H3" s="138">
        <v>1</v>
      </c>
      <c r="I3" s="139" t="s">
        <v>101</v>
      </c>
      <c r="J3" s="137"/>
      <c r="K3" s="7"/>
    </row>
    <row r="4" spans="2:11" ht="20" customHeight="1">
      <c r="B4" s="136" t="s">
        <v>102</v>
      </c>
      <c r="C4" s="137"/>
      <c r="D4" s="137"/>
      <c r="E4" s="137"/>
      <c r="F4" s="137"/>
      <c r="G4" s="137"/>
      <c r="H4" s="138">
        <v>2</v>
      </c>
      <c r="I4" s="139" t="s">
        <v>103</v>
      </c>
      <c r="J4" s="137"/>
      <c r="K4" s="7"/>
    </row>
    <row r="5" spans="2:11" ht="20" customHeight="1">
      <c r="B5" s="136" t="s">
        <v>104</v>
      </c>
      <c r="C5" s="137"/>
      <c r="D5" s="137"/>
      <c r="E5" s="137"/>
      <c r="F5" s="137"/>
      <c r="G5" s="137"/>
      <c r="H5" s="138">
        <v>4</v>
      </c>
      <c r="I5" s="139" t="s">
        <v>105</v>
      </c>
      <c r="J5" s="137"/>
      <c r="K5" s="7"/>
    </row>
    <row r="6" spans="2:11" ht="20" customHeight="1">
      <c r="B6" s="136"/>
      <c r="C6" s="137"/>
      <c r="D6" s="137"/>
      <c r="E6" s="137"/>
      <c r="F6" s="137"/>
      <c r="G6" s="137"/>
      <c r="H6" s="138">
        <v>8</v>
      </c>
      <c r="I6" s="139" t="s">
        <v>106</v>
      </c>
      <c r="J6" s="137"/>
      <c r="K6" s="7"/>
    </row>
    <row r="7" spans="2:11" ht="20" customHeight="1">
      <c r="B7" s="136"/>
      <c r="C7" s="137"/>
      <c r="D7" s="137"/>
      <c r="E7" s="137"/>
      <c r="F7" s="137"/>
      <c r="G7" s="137"/>
      <c r="H7" s="138">
        <v>16</v>
      </c>
      <c r="I7" s="139" t="s">
        <v>107</v>
      </c>
      <c r="J7" s="137"/>
      <c r="K7" s="7"/>
    </row>
    <row r="8" spans="2:11" ht="20" customHeight="1">
      <c r="B8" s="136"/>
      <c r="C8" s="137"/>
      <c r="D8" s="137"/>
      <c r="E8" s="137"/>
      <c r="F8" s="137"/>
      <c r="G8" s="137"/>
      <c r="H8" s="138">
        <v>8</v>
      </c>
      <c r="I8" s="139"/>
      <c r="J8" s="137"/>
      <c r="K8" s="7"/>
    </row>
    <row r="9" spans="2:11" ht="20" customHeight="1">
      <c r="B9" s="136"/>
      <c r="C9" s="137"/>
      <c r="D9" s="137"/>
      <c r="E9" s="137"/>
      <c r="F9" s="137"/>
      <c r="G9" s="137"/>
      <c r="H9" s="138">
        <v>24</v>
      </c>
      <c r="I9" s="139"/>
      <c r="J9" s="137"/>
      <c r="K9" s="7"/>
    </row>
    <row r="10" spans="2:11" ht="20" customHeight="1">
      <c r="B10" s="136"/>
      <c r="C10" s="137"/>
      <c r="D10" s="137"/>
      <c r="E10" s="137"/>
      <c r="F10" s="137"/>
      <c r="G10" s="137"/>
      <c r="H10" s="138">
        <v>40</v>
      </c>
      <c r="I10" s="139"/>
      <c r="J10" s="137"/>
      <c r="K10" s="7"/>
    </row>
    <row r="11" spans="2:11" ht="20" customHeight="1">
      <c r="B11" s="136"/>
      <c r="C11" s="137"/>
      <c r="D11" s="137"/>
      <c r="E11" s="137"/>
      <c r="F11" s="137"/>
      <c r="G11" s="137"/>
      <c r="H11" s="138">
        <v>40</v>
      </c>
      <c r="I11" s="139"/>
      <c r="J11" s="137"/>
      <c r="K11" s="7"/>
    </row>
    <row r="12" spans="2:11" ht="20" customHeight="1">
      <c r="B12" s="136"/>
      <c r="C12" s="137"/>
      <c r="D12" s="137"/>
      <c r="E12" s="137"/>
      <c r="F12" s="137"/>
      <c r="G12" s="137"/>
      <c r="H12" s="138">
        <v>80</v>
      </c>
      <c r="I12" s="139"/>
      <c r="J12" s="137"/>
      <c r="K12" s="7"/>
    </row>
    <row r="13" spans="2:11" ht="20" customHeight="1">
      <c r="B13" s="136"/>
      <c r="C13" s="137"/>
      <c r="D13" s="137"/>
      <c r="E13" s="137"/>
      <c r="F13" s="137"/>
      <c r="G13" s="137"/>
      <c r="H13" s="138">
        <v>8</v>
      </c>
      <c r="I13" s="139"/>
      <c r="J13" s="137"/>
      <c r="K13" s="7"/>
    </row>
    <row r="14" spans="2:11" ht="20" customHeight="1">
      <c r="B14" s="136"/>
      <c r="C14" s="137"/>
      <c r="D14" s="137"/>
      <c r="E14" s="137"/>
      <c r="F14" s="137"/>
      <c r="G14" s="137"/>
      <c r="H14" s="138">
        <v>8</v>
      </c>
      <c r="I14" s="139"/>
      <c r="J14" s="137"/>
      <c r="K14" s="7"/>
    </row>
    <row r="15" spans="2:11" ht="20" customHeight="1">
      <c r="B15" s="136"/>
      <c r="C15" s="137"/>
      <c r="D15" s="137"/>
      <c r="E15" s="137"/>
      <c r="F15" s="137"/>
      <c r="G15" s="137"/>
      <c r="H15" s="138">
        <v>8</v>
      </c>
      <c r="I15" s="139"/>
      <c r="J15" s="137"/>
      <c r="K15" s="7"/>
    </row>
    <row r="16" spans="2:11" ht="20" customHeight="1">
      <c r="B16" s="136"/>
      <c r="C16" s="137"/>
      <c r="D16" s="137"/>
      <c r="E16" s="137"/>
      <c r="F16" s="137"/>
      <c r="G16" s="137"/>
      <c r="H16" s="138">
        <v>8</v>
      </c>
      <c r="I16" s="139"/>
      <c r="J16" s="137"/>
      <c r="K16" s="7"/>
    </row>
    <row r="17" spans="2:11" ht="20" customHeight="1">
      <c r="B17" s="136"/>
      <c r="C17" s="137"/>
      <c r="D17" s="137"/>
      <c r="E17" s="137"/>
      <c r="F17" s="137"/>
      <c r="G17" s="137"/>
      <c r="H17" s="138">
        <v>8</v>
      </c>
      <c r="I17" s="139"/>
      <c r="J17" s="137"/>
      <c r="K17" s="7"/>
    </row>
    <row r="18" spans="2:11" ht="20" customHeight="1">
      <c r="B18" s="136"/>
      <c r="C18" s="137"/>
      <c r="D18" s="137"/>
      <c r="E18" s="137"/>
      <c r="F18" s="137"/>
      <c r="G18" s="137"/>
      <c r="H18" s="138">
        <v>8</v>
      </c>
      <c r="I18" s="139"/>
      <c r="J18" s="137"/>
      <c r="K18" s="7"/>
    </row>
    <row r="19" spans="2:11" ht="20" customHeight="1">
      <c r="B19" s="136"/>
      <c r="C19" s="137"/>
      <c r="D19" s="137"/>
      <c r="E19" s="137"/>
      <c r="F19" s="137"/>
      <c r="G19" s="137"/>
      <c r="H19" s="138">
        <v>8</v>
      </c>
      <c r="I19" s="139"/>
      <c r="J19" s="137"/>
      <c r="K19" s="7"/>
    </row>
    <row r="20" spans="2:11" ht="20" customHeight="1">
      <c r="B20" s="136"/>
      <c r="C20" s="137"/>
      <c r="D20" s="137"/>
      <c r="E20" s="137"/>
      <c r="F20" s="137"/>
      <c r="G20" s="137"/>
      <c r="H20" s="138">
        <v>8</v>
      </c>
      <c r="I20" s="139"/>
      <c r="J20" s="137"/>
      <c r="K20" s="7"/>
    </row>
    <row r="21" spans="2:11" ht="20" customHeight="1">
      <c r="B21" s="136"/>
      <c r="C21" s="137"/>
      <c r="D21" s="137"/>
      <c r="E21" s="137"/>
      <c r="F21" s="137"/>
      <c r="G21" s="137"/>
      <c r="H21" s="138">
        <v>8</v>
      </c>
      <c r="I21" s="139"/>
      <c r="J21" s="137"/>
      <c r="K21" s="7"/>
    </row>
    <row r="22" spans="2:11" ht="20" customHeight="1">
      <c r="B22" s="136"/>
      <c r="C22" s="137"/>
      <c r="D22" s="137"/>
      <c r="E22" s="137"/>
      <c r="F22" s="137"/>
      <c r="G22" s="137"/>
      <c r="H22" s="138">
        <v>8</v>
      </c>
      <c r="I22" s="139"/>
      <c r="J22" s="137"/>
      <c r="K22" s="7"/>
    </row>
    <row r="23" spans="2:11" ht="20" customHeight="1">
      <c r="B23" s="136"/>
      <c r="C23" s="137"/>
      <c r="D23" s="137"/>
      <c r="E23" s="137"/>
      <c r="F23" s="137"/>
      <c r="G23" s="137"/>
      <c r="H23" s="138">
        <v>8</v>
      </c>
      <c r="I23" s="139"/>
      <c r="J23" s="137"/>
      <c r="K23" s="7"/>
    </row>
    <row r="24" spans="2:11" ht="20" customHeight="1">
      <c r="B24" s="136"/>
      <c r="C24" s="137"/>
      <c r="D24" s="137"/>
      <c r="E24" s="137"/>
      <c r="F24" s="137"/>
      <c r="G24" s="137"/>
      <c r="H24" s="138">
        <v>8</v>
      </c>
      <c r="I24" s="139"/>
      <c r="J24" s="137"/>
      <c r="K24" s="7"/>
    </row>
    <row r="25" spans="2:11" ht="20" customHeight="1">
      <c r="B25" s="136"/>
      <c r="C25" s="137"/>
      <c r="D25" s="137"/>
      <c r="E25" s="137"/>
      <c r="F25" s="137"/>
      <c r="G25" s="137"/>
      <c r="H25" s="138">
        <v>8</v>
      </c>
      <c r="I25" s="139"/>
      <c r="J25" s="137"/>
      <c r="K25" s="7"/>
    </row>
    <row r="26" spans="2:11" ht="20" customHeight="1">
      <c r="B26" s="136"/>
      <c r="C26" s="137"/>
      <c r="D26" s="137"/>
      <c r="E26" s="137"/>
      <c r="F26" s="137"/>
      <c r="G26" s="137"/>
      <c r="H26" s="138">
        <v>8</v>
      </c>
      <c r="I26" s="139"/>
      <c r="J26" s="137"/>
      <c r="K26" s="7"/>
    </row>
    <row r="27" spans="2:11" ht="20" customHeight="1">
      <c r="B27" s="136"/>
      <c r="C27" s="137"/>
      <c r="D27" s="137"/>
      <c r="E27" s="137"/>
      <c r="F27" s="137"/>
      <c r="G27" s="137"/>
      <c r="H27" s="138">
        <v>8</v>
      </c>
      <c r="I27" s="139"/>
      <c r="J27" s="137"/>
      <c r="K27" s="7"/>
    </row>
    <row r="28" spans="2:11" ht="20" customHeight="1">
      <c r="B28" s="136"/>
      <c r="C28" s="137"/>
      <c r="D28" s="137"/>
      <c r="E28" s="137"/>
      <c r="F28" s="137"/>
      <c r="G28" s="137"/>
      <c r="H28" s="138">
        <v>8</v>
      </c>
      <c r="I28" s="139"/>
      <c r="J28" s="137"/>
      <c r="K28" s="7"/>
    </row>
    <row r="29" spans="2:11" ht="20" customHeight="1">
      <c r="B29" s="136"/>
      <c r="C29" s="137"/>
      <c r="D29" s="137"/>
      <c r="E29" s="137"/>
      <c r="F29" s="137"/>
      <c r="G29" s="137"/>
      <c r="H29" s="138">
        <v>8</v>
      </c>
      <c r="I29" s="139"/>
      <c r="J29" s="137"/>
      <c r="K29" s="7"/>
    </row>
    <row r="30" spans="2:11" ht="20" customHeight="1">
      <c r="B30" s="136"/>
      <c r="C30" s="137"/>
      <c r="D30" s="137"/>
      <c r="E30" s="137"/>
      <c r="F30" s="137"/>
      <c r="G30" s="137"/>
      <c r="H30" s="138">
        <v>8</v>
      </c>
      <c r="I30" s="139"/>
      <c r="J30" s="137"/>
      <c r="K30" s="7"/>
    </row>
    <row r="31" spans="2:11" ht="20" customHeight="1">
      <c r="B31" s="136"/>
      <c r="C31" s="137"/>
      <c r="D31" s="137"/>
      <c r="E31" s="137"/>
      <c r="F31" s="137"/>
      <c r="G31" s="137"/>
      <c r="H31" s="138">
        <v>8</v>
      </c>
      <c r="I31" s="139"/>
      <c r="J31" s="137"/>
      <c r="K31" s="7"/>
    </row>
    <row r="32" spans="2:11" ht="20" customHeight="1">
      <c r="B32" s="136"/>
      <c r="C32" s="137"/>
      <c r="D32" s="137"/>
      <c r="E32" s="137"/>
      <c r="F32" s="137"/>
      <c r="G32" s="137"/>
      <c r="H32" s="138">
        <v>8</v>
      </c>
      <c r="I32" s="139"/>
      <c r="J32" s="137"/>
      <c r="K32" s="7"/>
    </row>
    <row r="33" spans="2:11" ht="20" customHeight="1">
      <c r="B33" s="136"/>
      <c r="C33" s="137"/>
      <c r="D33" s="137"/>
      <c r="E33" s="137"/>
      <c r="F33" s="137"/>
      <c r="G33" s="137"/>
      <c r="H33" s="138">
        <v>8</v>
      </c>
      <c r="I33" s="139"/>
      <c r="J33" s="137"/>
      <c r="K33" s="7"/>
    </row>
    <row r="34" spans="2:11" ht="20" customHeight="1">
      <c r="B34" s="136"/>
      <c r="C34" s="137"/>
      <c r="D34" s="137"/>
      <c r="E34" s="137"/>
      <c r="F34" s="137"/>
      <c r="G34" s="137"/>
      <c r="H34" s="138">
        <v>8</v>
      </c>
      <c r="I34" s="139"/>
      <c r="J34" s="137"/>
      <c r="K34" s="7"/>
    </row>
    <row r="35" spans="2:11" ht="20" customHeight="1">
      <c r="B35" s="136"/>
      <c r="C35" s="137"/>
      <c r="D35" s="137"/>
      <c r="E35" s="137"/>
      <c r="F35" s="137"/>
      <c r="G35" s="137"/>
      <c r="H35" s="138">
        <v>8</v>
      </c>
      <c r="I35" s="139"/>
      <c r="J35" s="137"/>
      <c r="K35" s="7"/>
    </row>
    <row r="36" spans="2:11" ht="20" customHeight="1">
      <c r="B36" s="136"/>
      <c r="C36" s="137"/>
      <c r="D36" s="137"/>
      <c r="E36" s="137"/>
      <c r="F36" s="137"/>
      <c r="G36" s="137"/>
      <c r="H36" s="138">
        <v>8</v>
      </c>
      <c r="I36" s="139"/>
      <c r="J36" s="137"/>
      <c r="K36" s="7"/>
    </row>
    <row r="37" spans="2:11" ht="20" customHeight="1">
      <c r="B37" s="136"/>
      <c r="C37" s="137"/>
      <c r="D37" s="137"/>
      <c r="E37" s="137"/>
      <c r="F37" s="137"/>
      <c r="G37" s="137"/>
      <c r="H37" s="138">
        <v>8</v>
      </c>
      <c r="I37" s="139"/>
      <c r="J37" s="137"/>
      <c r="K37" s="7"/>
    </row>
    <row r="38" spans="2:11" ht="20" customHeight="1">
      <c r="B38" s="136"/>
      <c r="C38" s="137"/>
      <c r="D38" s="137"/>
      <c r="E38" s="137"/>
      <c r="F38" s="137"/>
      <c r="G38" s="137"/>
      <c r="H38" s="138">
        <v>8</v>
      </c>
      <c r="I38" s="139"/>
      <c r="J38" s="137"/>
      <c r="K38" s="7"/>
    </row>
    <row r="39" spans="2:11" ht="20" customHeight="1">
      <c r="B39" s="136"/>
      <c r="C39" s="137"/>
      <c r="D39" s="137"/>
      <c r="E39" s="137"/>
      <c r="F39" s="137"/>
      <c r="G39" s="137"/>
      <c r="H39" s="138">
        <v>8</v>
      </c>
      <c r="I39" s="139"/>
      <c r="J39" s="137"/>
      <c r="K39" s="7"/>
    </row>
  </sheetData>
  <phoneticPr fontId="44"/>
  <conditionalFormatting sqref="B3:B39">
    <cfRule type="containsText" dxfId="22" priority="10" operator="containsText" text="Faible">
      <formula>NOT(ISERROR(SEARCH(("Faible"),(B3))))</formula>
    </cfRule>
    <cfRule type="containsText" dxfId="21" priority="11" operator="containsText" text="Moyenne">
      <formula>NOT(ISERROR(SEARCH(("Moyenne"),(B3))))</formula>
    </cfRule>
    <cfRule type="containsText" dxfId="20" priority="12" operator="containsText" text="Élevé">
      <formula>NOT(ISERROR(SEARCH(("Élevé"),(B3))))</formula>
    </cfRule>
  </conditionalFormatting>
  <conditionalFormatting sqref="H3:H39">
    <cfRule type="colorScale" priority="1">
      <colorScale>
        <cfvo type="min"/>
        <cfvo type="num" val="50"/>
        <cfvo type="max"/>
        <color theme="0"/>
        <color rgb="FFFFEB84"/>
        <color theme="8" tint="0.39997558519241921"/>
      </colorScale>
    </cfRule>
  </conditionalFormatting>
  <conditionalFormatting sqref="I3:I39">
    <cfRule type="containsText" dxfId="19" priority="5" operator="containsText" text="En cours">
      <formula>NOT(ISERROR(SEARCH(("En cours"),(I3))))</formula>
    </cfRule>
    <cfRule type="containsText" dxfId="18" priority="6" operator="containsText" text="À faire">
      <formula>NOT(ISERROR(SEARCH(("À faire"),(I3))))</formula>
    </cfRule>
    <cfRule type="containsText" dxfId="17" priority="7" operator="containsText" text="Terminé">
      <formula>NOT(ISERROR(SEARCH(("Terminé"),(I3))))</formula>
    </cfRule>
    <cfRule type="containsText" dxfId="16" priority="8" operator="containsText" text="Vérification">
      <formula>NOT(ISERROR(SEARCH(("Vérification"),(I3))))</formula>
    </cfRule>
    <cfRule type="containsText" dxfId="15" priority="9" operator="containsText" text="Bloqué">
      <formula>NOT(ISERROR(SEARCH(("Bloqué"),(I3))))</formula>
    </cfRule>
  </conditionalFormatting>
  <pageMargins left="0.3" right="0.3" top="0.3" bottom="0.3" header="0" footer="0"/>
  <pageSetup scale="50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394CA2D-154B-4975-8E70-E4F6E6635D20}">
          <x14:formula1>
            <xm:f>'Légendes déroulantes - NE PAS S'!$B$3:$B$6</xm:f>
          </x14:formula1>
          <xm:sqref>B3:B39</xm:sqref>
        </x14:dataValidation>
        <x14:dataValidation type="list" allowBlank="1" showInputMessage="1" showErrorMessage="1" xr:uid="{BEA7DCC9-61D7-4920-9B2C-D9FF2E01458A}">
          <x14:formula1>
            <xm:f>'Légendes déroulantes - NE PAS S'!$D$3:$D$8</xm:f>
          </x14:formula1>
          <xm:sqref>I3:I39</xm:sqref>
        </x14:dataValidation>
        <x14:dataValidation type="list" allowBlank="1" showInputMessage="1" showErrorMessage="1" xr:uid="{51874CDC-BC59-47F4-BEC0-22CB5CD6B1CE}">
          <x14:formula1>
            <xm:f>'Légendes déroulantes - NE PAS S'!$F$3:$F$10</xm:f>
          </x14:formula1>
          <xm:sqref>H3:H39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15732-7554-4CBA-B743-E2B0D71EA0E0}">
  <sheetPr>
    <tabColor theme="8" tint="0.59999389629810485"/>
    <pageSetUpPr fitToPage="1"/>
  </sheetPr>
  <dimension ref="B1:K973"/>
  <sheetViews>
    <sheetView showGridLines="0" zoomScaleNormal="100" workbookViewId="0"/>
  </sheetViews>
  <sheetFormatPr baseColWidth="10" defaultColWidth="12.6640625" defaultRowHeight="15" customHeight="1"/>
  <cols>
    <col min="1" max="1" width="3.1640625" style="106" customWidth="1"/>
    <col min="2" max="6" width="40.6640625" style="106" customWidth="1"/>
    <col min="7" max="7" width="2.6640625" style="106" customWidth="1"/>
    <col min="8" max="8" width="62.1640625" style="106" customWidth="1"/>
    <col min="9" max="9" width="3.1640625" style="106" customWidth="1"/>
    <col min="10" max="11" width="22.6640625" style="106" customWidth="1"/>
    <col min="12" max="18" width="7.6640625" style="106" customWidth="1"/>
    <col min="19" max="16384" width="12.6640625" style="106"/>
  </cols>
  <sheetData>
    <row r="1" spans="2:11" ht="50" customHeight="1" thickBot="1">
      <c r="B1" s="149" t="s">
        <v>108</v>
      </c>
      <c r="C1" s="214" t="s">
        <v>109</v>
      </c>
      <c r="D1" s="214"/>
      <c r="E1" s="143"/>
      <c r="F1" s="143"/>
      <c r="G1" s="142"/>
      <c r="H1" s="152" t="s">
        <v>110</v>
      </c>
    </row>
    <row r="2" spans="2:11" ht="27" customHeight="1">
      <c r="B2" s="144" t="s">
        <v>111</v>
      </c>
      <c r="C2" s="145" t="s">
        <v>112</v>
      </c>
      <c r="D2" s="146" t="s">
        <v>42</v>
      </c>
      <c r="E2" s="147" t="s">
        <v>113</v>
      </c>
      <c r="F2" s="148" t="s">
        <v>114</v>
      </c>
      <c r="H2" s="153" t="s">
        <v>99</v>
      </c>
      <c r="I2" s="151"/>
      <c r="J2" s="151"/>
      <c r="K2" s="151"/>
    </row>
    <row r="3" spans="2:11" ht="300" customHeight="1">
      <c r="B3" s="217"/>
      <c r="C3" s="219"/>
      <c r="D3" s="219"/>
      <c r="E3" s="219"/>
      <c r="F3" s="215"/>
      <c r="H3" s="215"/>
    </row>
    <row r="4" spans="2:11" ht="300" customHeight="1">
      <c r="B4" s="218"/>
      <c r="C4" s="220"/>
      <c r="D4" s="220"/>
      <c r="E4" s="220"/>
      <c r="F4" s="216"/>
      <c r="H4" s="216"/>
    </row>
    <row r="5" spans="2:11" ht="21.75" customHeight="1">
      <c r="B5" s="141"/>
      <c r="C5" s="141"/>
      <c r="D5" s="141"/>
      <c r="E5" s="141"/>
      <c r="F5" s="141"/>
      <c r="H5" s="141"/>
    </row>
    <row r="6" spans="2:11" ht="21.75" customHeight="1"/>
    <row r="7" spans="2:11" ht="21.75" customHeight="1"/>
    <row r="8" spans="2:11" ht="15.75" customHeight="1"/>
    <row r="9" spans="2:11" ht="15.75" customHeight="1"/>
    <row r="10" spans="2:11" ht="15.75" customHeight="1"/>
    <row r="11" spans="2:11" ht="15.75" customHeight="1"/>
    <row r="12" spans="2:11" ht="15.75" customHeight="1"/>
    <row r="13" spans="2:11" ht="15.75" customHeight="1"/>
    <row r="14" spans="2:11" ht="15.75" customHeight="1"/>
    <row r="15" spans="2:11" ht="15.75" customHeight="1"/>
    <row r="16" spans="2:11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</sheetData>
  <mergeCells count="7">
    <mergeCell ref="C1:D1"/>
    <mergeCell ref="H3:H4"/>
    <mergeCell ref="B3:B4"/>
    <mergeCell ref="C3:C4"/>
    <mergeCell ref="D3:D4"/>
    <mergeCell ref="E3:E4"/>
    <mergeCell ref="F3:F4"/>
  </mergeCells>
  <phoneticPr fontId="44"/>
  <conditionalFormatting sqref="B3">
    <cfRule type="containsText" dxfId="14" priority="1" operator="containsText" text="Mise à jour">
      <formula>NOT(ISERROR(SEARCH(("Mise à jour"),(B3))))</formula>
    </cfRule>
    <cfRule type="containsText" dxfId="13" priority="2" operator="containsText" text="Tâche">
      <formula>NOT(ISERROR(SEARCH(("Tâche"),(B3))))</formula>
    </cfRule>
    <cfRule type="containsText" dxfId="12" priority="3" operator="containsText" text="Contenu">
      <formula>NOT(ISERROR(SEARCH(("Contenu"),(B3))))</formula>
    </cfRule>
    <cfRule type="containsText" dxfId="11" priority="4" operator="containsText" text="Fonctionnalité">
      <formula>NOT(ISERROR(SEARCH(("Fonctionnalité"),(B3))))</formula>
    </cfRule>
    <cfRule type="containsText" dxfId="10" priority="5" operator="containsText" text="Recherche">
      <formula>NOT(ISERROR(SEARCH(("Recherche"),(B3))))</formula>
    </cfRule>
  </conditionalFormatting>
  <pageMargins left="0.7" right="0.7" top="0.75" bottom="0.75" header="0" footer="0"/>
  <pageSetup paperSize="3" scale="6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EEF0D-9BC7-4E35-AD5D-1CA6F4ED545D}">
  <sheetPr>
    <tabColor theme="4" tint="0.59999389629810485"/>
    <pageSetUpPr fitToPage="1"/>
  </sheetPr>
  <dimension ref="A1:G24"/>
  <sheetViews>
    <sheetView showGridLines="0" zoomScaleNormal="100" zoomScalePageLayoutView="80" workbookViewId="0"/>
  </sheetViews>
  <sheetFormatPr baseColWidth="10" defaultColWidth="10.6640625" defaultRowHeight="16"/>
  <cols>
    <col min="1" max="1" width="3.1640625" style="1" customWidth="1"/>
    <col min="2" max="4" width="40.6640625" style="1" customWidth="1"/>
    <col min="5" max="5" width="3.1640625" style="1" customWidth="1"/>
    <col min="6" max="16384" width="10.6640625" style="1"/>
  </cols>
  <sheetData>
    <row r="1" spans="2:5" s="162" customFormat="1" ht="50" customHeight="1">
      <c r="B1" s="221" t="s">
        <v>115</v>
      </c>
      <c r="C1" s="221"/>
      <c r="D1" s="221"/>
    </row>
    <row r="2" spans="2:5" s="159" customFormat="1" ht="32" customHeight="1">
      <c r="B2" s="161" t="s">
        <v>116</v>
      </c>
      <c r="C2" s="161" t="s">
        <v>117</v>
      </c>
      <c r="D2" s="161" t="s">
        <v>99</v>
      </c>
      <c r="E2" s="160"/>
    </row>
    <row r="3" spans="2:5" s="156" customFormat="1" ht="22.25" customHeight="1">
      <c r="B3" s="157"/>
      <c r="C3" s="157"/>
      <c r="D3" s="157"/>
    </row>
    <row r="4" spans="2:5" s="156" customFormat="1" ht="22.25" customHeight="1">
      <c r="B4" s="157"/>
      <c r="C4" s="157"/>
      <c r="D4" s="157"/>
    </row>
    <row r="5" spans="2:5" s="156" customFormat="1" ht="22.25" customHeight="1">
      <c r="B5" s="157"/>
      <c r="C5" s="157"/>
      <c r="D5" s="157"/>
    </row>
    <row r="6" spans="2:5" s="156" customFormat="1" ht="22.25" customHeight="1">
      <c r="B6" s="157"/>
      <c r="C6" s="157"/>
      <c r="D6" s="157"/>
    </row>
    <row r="7" spans="2:5" s="156" customFormat="1" ht="22.25" customHeight="1">
      <c r="B7" s="157"/>
      <c r="C7" s="157"/>
      <c r="D7" s="158"/>
    </row>
    <row r="8" spans="2:5" s="156" customFormat="1" ht="22.25" customHeight="1">
      <c r="B8" s="157"/>
      <c r="C8" s="157"/>
      <c r="D8" s="158"/>
    </row>
    <row r="9" spans="2:5" s="156" customFormat="1" ht="22.25" customHeight="1">
      <c r="B9" s="157"/>
      <c r="C9" s="157"/>
      <c r="D9" s="157"/>
    </row>
    <row r="10" spans="2:5" s="156" customFormat="1" ht="22.25" customHeight="1">
      <c r="B10" s="157"/>
      <c r="C10" s="157"/>
      <c r="D10" s="157"/>
    </row>
    <row r="11" spans="2:5" s="156" customFormat="1" ht="22.25" customHeight="1">
      <c r="B11" s="157"/>
      <c r="C11" s="157"/>
      <c r="D11" s="158"/>
    </row>
    <row r="12" spans="2:5" s="156" customFormat="1" ht="22.25" customHeight="1">
      <c r="B12" s="157"/>
      <c r="C12" s="157"/>
      <c r="D12" s="157"/>
    </row>
    <row r="13" spans="2:5" s="156" customFormat="1" ht="22.25" customHeight="1">
      <c r="B13" s="157"/>
      <c r="C13" s="157"/>
      <c r="D13" s="157"/>
    </row>
    <row r="14" spans="2:5" s="156" customFormat="1" ht="22.25" customHeight="1">
      <c r="B14" s="157"/>
      <c r="C14" s="157"/>
      <c r="D14" s="157"/>
    </row>
    <row r="15" spans="2:5" s="156" customFormat="1" ht="22.25" customHeight="1">
      <c r="B15" s="157"/>
      <c r="C15" s="157"/>
      <c r="D15" s="157"/>
    </row>
    <row r="16" spans="2:5" s="156" customFormat="1" ht="22.25" customHeight="1">
      <c r="B16" s="157"/>
      <c r="C16" s="157"/>
      <c r="D16" s="157"/>
    </row>
    <row r="17" spans="1:7" s="156" customFormat="1" ht="22.25" customHeight="1">
      <c r="B17" s="157"/>
      <c r="C17" s="157"/>
      <c r="D17" s="157"/>
    </row>
    <row r="18" spans="1:7" s="156" customFormat="1" ht="22.25" customHeight="1">
      <c r="B18" s="157"/>
      <c r="C18" s="157"/>
      <c r="D18" s="157"/>
    </row>
    <row r="19" spans="1:7" s="156" customFormat="1" ht="22.25" customHeight="1">
      <c r="B19" s="157"/>
      <c r="C19" s="157"/>
      <c r="D19" s="157"/>
    </row>
    <row r="20" spans="1:7" s="156" customFormat="1" ht="22.25" customHeight="1">
      <c r="B20" s="157"/>
      <c r="C20" s="157"/>
      <c r="D20" s="157"/>
    </row>
    <row r="21" spans="1:7" s="156" customFormat="1" ht="22.25" customHeight="1">
      <c r="B21" s="157"/>
      <c r="C21" s="157"/>
      <c r="D21" s="157"/>
    </row>
    <row r="22" spans="1:7" s="156" customFormat="1" ht="22.25" customHeight="1">
      <c r="B22" s="157"/>
      <c r="C22" s="157"/>
      <c r="D22" s="157"/>
    </row>
    <row r="23" spans="1:7" ht="18" customHeight="1">
      <c r="A23" s="156"/>
      <c r="B23" s="156"/>
      <c r="C23" s="156"/>
      <c r="D23" s="156"/>
      <c r="E23" s="156"/>
      <c r="F23" s="156"/>
      <c r="G23" s="155"/>
    </row>
    <row r="24" spans="1:7">
      <c r="B24" s="154"/>
    </row>
  </sheetData>
  <mergeCells count="1">
    <mergeCell ref="B1:D1"/>
  </mergeCells>
  <phoneticPr fontId="44"/>
  <conditionalFormatting sqref="B3:D22">
    <cfRule type="expression" dxfId="9" priority="1">
      <formula>#REF!="OUI"</formula>
    </cfRule>
    <cfRule type="expression" dxfId="8" priority="2">
      <formula>#REF!&lt;#REF!</formula>
    </cfRule>
  </conditionalFormatting>
  <pageMargins left="0.3" right="0.3" top="0.3" bottom="0.3" header="0" footer="0"/>
  <pageSetup scale="61" orientation="landscape" horizontalDpi="4294967294" verticalDpi="12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DC926-D9AD-4E40-BDB5-895E85906502}">
  <sheetPr>
    <tabColor rgb="FFD0CECE"/>
  </sheetPr>
  <dimension ref="B1:F999"/>
  <sheetViews>
    <sheetView showGridLines="0" workbookViewId="0"/>
  </sheetViews>
  <sheetFormatPr baseColWidth="10" defaultColWidth="12.6640625" defaultRowHeight="15" customHeight="1"/>
  <cols>
    <col min="1" max="1" width="2.6640625" style="106" customWidth="1"/>
    <col min="2" max="2" width="19.6640625" style="106" customWidth="1"/>
    <col min="3" max="3" width="2.6640625" style="106" customWidth="1"/>
    <col min="4" max="4" width="19.6640625" style="106" customWidth="1"/>
    <col min="5" max="5" width="2.6640625" style="106" customWidth="1"/>
    <col min="6" max="6" width="21.5" customWidth="1"/>
    <col min="7" max="7" width="2.6640625" style="106" customWidth="1"/>
    <col min="8" max="24" width="7.6640625" style="106" customWidth="1"/>
    <col min="25" max="16384" width="12.6640625" style="106"/>
  </cols>
  <sheetData>
    <row r="1" spans="2:6" ht="34.5" customHeight="1" thickBot="1">
      <c r="B1" s="116" t="s">
        <v>118</v>
      </c>
      <c r="C1" s="115"/>
      <c r="D1" s="115"/>
      <c r="E1" s="115"/>
      <c r="F1" s="7"/>
    </row>
    <row r="2" spans="2:6" ht="33.75" customHeight="1">
      <c r="B2" s="133" t="s">
        <v>119</v>
      </c>
      <c r="D2" s="133" t="s">
        <v>120</v>
      </c>
      <c r="F2" s="133" t="s">
        <v>97</v>
      </c>
    </row>
    <row r="3" spans="2:6" ht="32" customHeight="1">
      <c r="B3" s="114" t="s">
        <v>100</v>
      </c>
      <c r="D3" s="113" t="s">
        <v>103</v>
      </c>
      <c r="F3" s="51">
        <v>1</v>
      </c>
    </row>
    <row r="4" spans="2:6" ht="32" customHeight="1">
      <c r="B4" s="112" t="s">
        <v>102</v>
      </c>
      <c r="D4" s="111" t="s">
        <v>101</v>
      </c>
      <c r="F4" s="51">
        <v>2</v>
      </c>
    </row>
    <row r="5" spans="2:6" ht="32" customHeight="1">
      <c r="B5" s="112" t="s">
        <v>104</v>
      </c>
      <c r="D5" s="111" t="s">
        <v>105</v>
      </c>
      <c r="F5" s="51">
        <v>4</v>
      </c>
    </row>
    <row r="6" spans="2:6" ht="32" customHeight="1">
      <c r="B6" s="109"/>
      <c r="D6" s="108" t="s">
        <v>106</v>
      </c>
      <c r="F6" s="51">
        <v>8</v>
      </c>
    </row>
    <row r="7" spans="2:6" ht="32" customHeight="1">
      <c r="B7" s="107"/>
      <c r="D7" s="110" t="s">
        <v>107</v>
      </c>
      <c r="F7" s="51">
        <v>16</v>
      </c>
    </row>
    <row r="8" spans="2:6" ht="32" customHeight="1">
      <c r="B8" s="107"/>
      <c r="D8" s="108"/>
      <c r="F8" s="51">
        <v>24</v>
      </c>
    </row>
    <row r="9" spans="2:6" ht="32" customHeight="1">
      <c r="B9" s="107"/>
      <c r="D9" s="107"/>
      <c r="F9" s="51">
        <v>40</v>
      </c>
    </row>
    <row r="10" spans="2:6" ht="32" customHeight="1" thickBot="1">
      <c r="B10" s="107"/>
      <c r="D10" s="107"/>
      <c r="F10" s="52">
        <v>80</v>
      </c>
    </row>
    <row r="11" spans="2:6" ht="16">
      <c r="B11" s="107"/>
      <c r="D11" s="107"/>
      <c r="F11" s="7"/>
    </row>
    <row r="12" spans="2:6" ht="16">
      <c r="B12" s="107"/>
      <c r="D12" s="107"/>
      <c r="F12" s="7"/>
    </row>
    <row r="13" spans="2:6" ht="16">
      <c r="B13" s="107"/>
      <c r="D13" s="107"/>
      <c r="F13" s="7"/>
    </row>
    <row r="14" spans="2:6" ht="16">
      <c r="B14" s="107"/>
      <c r="D14" s="107"/>
      <c r="F14" s="7"/>
    </row>
    <row r="15" spans="2:6" ht="15" customHeight="1">
      <c r="F15" s="7"/>
    </row>
    <row r="16" spans="2:6" ht="15" customHeight="1">
      <c r="F16" s="7"/>
    </row>
    <row r="17" spans="6:6" ht="15" customHeight="1">
      <c r="F17" s="7"/>
    </row>
    <row r="18" spans="6:6" ht="15" customHeight="1">
      <c r="F18" s="7"/>
    </row>
    <row r="19" spans="6:6" ht="15" customHeight="1">
      <c r="F19" s="7"/>
    </row>
    <row r="20" spans="6:6" ht="15.75" customHeight="1">
      <c r="F20" s="7"/>
    </row>
    <row r="21" spans="6:6" ht="15.75" customHeight="1">
      <c r="F21" s="7"/>
    </row>
    <row r="22" spans="6:6" ht="15.75" customHeight="1">
      <c r="F22" s="7"/>
    </row>
    <row r="23" spans="6:6" ht="15.75" customHeight="1">
      <c r="F23" s="7"/>
    </row>
    <row r="24" spans="6:6" ht="15.75" customHeight="1">
      <c r="F24" s="7"/>
    </row>
    <row r="25" spans="6:6" ht="15.75" customHeight="1">
      <c r="F25" s="7"/>
    </row>
    <row r="26" spans="6:6" ht="15.75" customHeight="1">
      <c r="F26" s="7"/>
    </row>
    <row r="27" spans="6:6" ht="15.75" customHeight="1">
      <c r="F27" s="7"/>
    </row>
    <row r="28" spans="6:6" ht="15.75" customHeight="1">
      <c r="F28" s="7"/>
    </row>
    <row r="29" spans="6:6" ht="15.75" customHeight="1">
      <c r="F29" s="7"/>
    </row>
    <row r="30" spans="6:6" ht="15.75" customHeight="1">
      <c r="F30" s="7"/>
    </row>
    <row r="31" spans="6:6" ht="15.75" customHeight="1">
      <c r="F31" s="7"/>
    </row>
    <row r="32" spans="6:6" ht="15.75" customHeight="1">
      <c r="F32" s="7"/>
    </row>
    <row r="33" spans="6:6" ht="15.75" customHeight="1">
      <c r="F33" s="7"/>
    </row>
    <row r="34" spans="6:6" ht="15.75" customHeight="1">
      <c r="F34" s="7"/>
    </row>
    <row r="35" spans="6:6" ht="15.75" customHeight="1">
      <c r="F35" s="7"/>
    </row>
    <row r="36" spans="6:6" ht="15.75" customHeight="1">
      <c r="F36" s="7"/>
    </row>
    <row r="37" spans="6:6" ht="15.75" customHeight="1">
      <c r="F37" s="7"/>
    </row>
    <row r="38" spans="6:6" ht="15.75" customHeight="1">
      <c r="F38" s="7"/>
    </row>
    <row r="39" spans="6:6" ht="15.75" customHeight="1"/>
    <row r="40" spans="6:6" ht="15.75" customHeight="1"/>
    <row r="41" spans="6:6" ht="15.75" customHeight="1"/>
    <row r="42" spans="6:6" ht="15.75" customHeight="1"/>
    <row r="43" spans="6:6" ht="15.75" customHeight="1"/>
    <row r="44" spans="6:6" ht="15.75" customHeight="1"/>
    <row r="45" spans="6:6" ht="15.75" customHeight="1"/>
    <row r="46" spans="6:6" ht="15.75" customHeight="1"/>
    <row r="47" spans="6:6" ht="15.75" customHeight="1"/>
    <row r="48" spans="6: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honeticPr fontId="44"/>
  <conditionalFormatting sqref="B3:B6">
    <cfRule type="containsText" dxfId="7" priority="7" operator="containsText" text="Faible">
      <formula>NOT(ISERROR(SEARCH(("Faible"),(B3))))</formula>
    </cfRule>
    <cfRule type="containsText" dxfId="6" priority="8" operator="containsText" text="Moyenne">
      <formula>NOT(ISERROR(SEARCH(("Moyenne"),(B3))))</formula>
    </cfRule>
    <cfRule type="containsText" dxfId="5" priority="9" operator="containsText" text="Élevé">
      <formula>NOT(ISERROR(SEARCH(("Élevé"),(B3))))</formula>
    </cfRule>
  </conditionalFormatting>
  <conditionalFormatting sqref="D3:D7">
    <cfRule type="containsText" dxfId="4" priority="10" operator="containsText" text="En cours">
      <formula>NOT(ISERROR(SEARCH(("En cours"),(D3))))</formula>
    </cfRule>
    <cfRule type="containsText" dxfId="3" priority="11" operator="containsText" text="À faire">
      <formula>NOT(ISERROR(SEARCH(("À faire"),(D3))))</formula>
    </cfRule>
    <cfRule type="containsText" dxfId="2" priority="12" operator="containsText" text="Terminé">
      <formula>NOT(ISERROR(SEARCH(("Terminé"),(D3))))</formula>
    </cfRule>
    <cfRule type="containsText" dxfId="1" priority="13" operator="containsText" text="Vérification">
      <formula>NOT(ISERROR(SEARCH(("Vérification"),(D3))))</formula>
    </cfRule>
    <cfRule type="containsText" dxfId="0" priority="14" operator="containsText" text="Bloqué">
      <formula>NOT(ISERROR(SEARCH(("Bloqué"),(D3))))</formula>
    </cfRule>
  </conditionalFormatting>
  <conditionalFormatting sqref="F3:F10">
    <cfRule type="colorScale" priority="1">
      <colorScale>
        <cfvo type="min"/>
        <cfvo type="num" val="50"/>
        <cfvo type="max"/>
        <color theme="0"/>
        <color rgb="FFFFEB84"/>
        <color theme="8" tint="0.39997558519241921"/>
      </colorScale>
    </cfRule>
  </conditionalFormatting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7E228-AD9B-7B4A-9EB5-DEE651AC6262}">
  <sheetPr>
    <tabColor theme="1" tint="0.34998626667073579"/>
  </sheetPr>
  <dimension ref="B1:B2"/>
  <sheetViews>
    <sheetView showGridLines="0" workbookViewId="0"/>
  </sheetViews>
  <sheetFormatPr baseColWidth="10" defaultColWidth="10.6640625" defaultRowHeight="15"/>
  <cols>
    <col min="1" max="1" width="3.1640625" style="99" customWidth="1"/>
    <col min="2" max="2" width="88.1640625" style="99" customWidth="1"/>
    <col min="3" max="16384" width="10.6640625" style="99"/>
  </cols>
  <sheetData>
    <row r="1" spans="2:2" ht="20" customHeight="1"/>
    <row r="2" spans="2:2" ht="120" customHeight="1">
      <c r="B2" s="100" t="s">
        <v>121</v>
      </c>
    </row>
  </sheetData>
  <phoneticPr fontId="44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Planification de production Agi</vt:lpstr>
      <vt:lpstr>File d’attente</vt:lpstr>
      <vt:lpstr>Remarques Kanban et de réunion </vt:lpstr>
      <vt:lpstr>Planification des capacités</vt:lpstr>
      <vt:lpstr>Légendes déroulantes - NE PAS S</vt:lpstr>
      <vt:lpstr>- Exclusion de responsabilité -</vt:lpstr>
      <vt:lpstr>'Planification de production Agi'!Print_Area</vt:lpstr>
      <vt:lpstr>'Planification des capacités'!Print_Area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Bess</dc:creator>
  <cp:lastModifiedBy>Megan Herchold</cp:lastModifiedBy>
  <cp:lastPrinted>2024-09-15T02:51:07Z</cp:lastPrinted>
  <dcterms:created xsi:type="dcterms:W3CDTF">2016-03-21T16:06:55Z</dcterms:created>
  <dcterms:modified xsi:type="dcterms:W3CDTF">2025-09-07T20:20:39Z</dcterms:modified>
</cp:coreProperties>
</file>