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Catherine Files\LOCALIZATION\BLOGS-MULTI-PART Articles\GRAPHICS\1-In Progress - New\9 Free Marketing Calendar Templates\FR\Excel\"/>
    </mc:Choice>
  </mc:AlternateContent>
  <bookViews>
    <workbookView xWindow="-405" yWindow="0" windowWidth="24255" windowHeight="17460" tabRatio="500" activeTab="4"/>
  </bookViews>
  <sheets>
    <sheet name="Indicateurs de conversion" sheetId="5" r:id="rId1"/>
    <sheet name="Médias" sheetId="2" r:id="rId2"/>
    <sheet name="Clients générés" sheetId="1" r:id="rId3"/>
    <sheet name="Clients potentiels générés" sheetId="3" r:id="rId4"/>
    <sheet name="Visites du site générées" sheetId="4" r:id="rId5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2" i="1" l="1"/>
  <c r="K4" i="5"/>
  <c r="J22" i="1"/>
  <c r="J4" i="5"/>
  <c r="I22" i="1"/>
  <c r="I4" i="5"/>
  <c r="H22" i="1"/>
  <c r="H4" i="5"/>
  <c r="G22" i="1"/>
  <c r="G4" i="5"/>
  <c r="F22" i="1"/>
  <c r="F4" i="5"/>
  <c r="E22" i="1"/>
  <c r="E4" i="5"/>
  <c r="D22" i="1"/>
  <c r="D4" i="5"/>
  <c r="C22" i="1"/>
  <c r="C4" i="5"/>
  <c r="N22" i="1"/>
  <c r="N4" i="5"/>
  <c r="M22" i="1"/>
  <c r="M4" i="5"/>
  <c r="L22" i="1"/>
  <c r="L4" i="5"/>
  <c r="D22" i="3"/>
  <c r="D5" i="5"/>
  <c r="D10" i="5"/>
  <c r="E22" i="3"/>
  <c r="E5" i="5"/>
  <c r="E10" i="5"/>
  <c r="F22" i="3"/>
  <c r="F5" i="5"/>
  <c r="F10" i="5"/>
  <c r="G22" i="3"/>
  <c r="G5" i="5"/>
  <c r="G10" i="5"/>
  <c r="H22" i="3"/>
  <c r="H5" i="5"/>
  <c r="H10" i="5"/>
  <c r="I22" i="3"/>
  <c r="I5" i="5"/>
  <c r="I10" i="5"/>
  <c r="J22" i="3"/>
  <c r="J5" i="5"/>
  <c r="J10" i="5"/>
  <c r="K22" i="3"/>
  <c r="K5" i="5"/>
  <c r="K10" i="5"/>
  <c r="L22" i="3"/>
  <c r="L5" i="5"/>
  <c r="L10" i="5"/>
  <c r="M22" i="3"/>
  <c r="M5" i="5"/>
  <c r="M10" i="5"/>
  <c r="N22" i="3"/>
  <c r="N5" i="5"/>
  <c r="N10" i="5"/>
  <c r="C22" i="3"/>
  <c r="C5" i="5"/>
  <c r="C10" i="5"/>
  <c r="D14" i="4"/>
  <c r="D6" i="5"/>
  <c r="D11" i="5"/>
  <c r="E14" i="4"/>
  <c r="E6" i="5"/>
  <c r="E11" i="5"/>
  <c r="F14" i="4"/>
  <c r="F6" i="5"/>
  <c r="F11" i="5"/>
  <c r="G14" i="4"/>
  <c r="G6" i="5"/>
  <c r="G11" i="5"/>
  <c r="H14" i="4"/>
  <c r="H6" i="5"/>
  <c r="H11" i="5"/>
  <c r="I14" i="4"/>
  <c r="I6" i="5"/>
  <c r="I11" i="5"/>
  <c r="J14" i="4"/>
  <c r="J6" i="5"/>
  <c r="J11" i="5"/>
  <c r="K14" i="4"/>
  <c r="K6" i="5"/>
  <c r="K11" i="5"/>
  <c r="L14" i="4"/>
  <c r="L6" i="5"/>
  <c r="L11" i="5"/>
  <c r="M14" i="4"/>
  <c r="M6" i="5"/>
  <c r="M11" i="5"/>
  <c r="N14" i="4"/>
  <c r="N6" i="5"/>
  <c r="N11" i="5"/>
  <c r="C14" i="4"/>
  <c r="C6" i="5"/>
  <c r="C11" i="5"/>
  <c r="D12" i="5"/>
  <c r="E12" i="5"/>
  <c r="F12" i="5"/>
  <c r="G12" i="5"/>
  <c r="H12" i="5"/>
  <c r="I12" i="5"/>
  <c r="J12" i="5"/>
  <c r="K12" i="5"/>
  <c r="L12" i="5"/>
  <c r="M12" i="5"/>
  <c r="N12" i="5"/>
  <c r="C12" i="5"/>
  <c r="O12" i="5"/>
  <c r="O11" i="5"/>
  <c r="O10" i="5"/>
  <c r="O6" i="5"/>
  <c r="O5" i="5"/>
  <c r="O4" i="5"/>
  <c r="O14" i="4"/>
  <c r="O12" i="4"/>
  <c r="O11" i="4"/>
  <c r="O10" i="4"/>
  <c r="O9" i="4"/>
  <c r="O8" i="4"/>
  <c r="O7" i="4"/>
  <c r="O6" i="4"/>
  <c r="O5" i="4"/>
  <c r="O4" i="4"/>
  <c r="N23" i="3"/>
  <c r="N25" i="3"/>
  <c r="N27" i="3"/>
  <c r="M23" i="3"/>
  <c r="M25" i="3"/>
  <c r="M27" i="3"/>
  <c r="O27" i="3"/>
  <c r="L23" i="3"/>
  <c r="L25" i="3"/>
  <c r="L27" i="3"/>
  <c r="K23" i="3"/>
  <c r="K25" i="3"/>
  <c r="K27" i="3"/>
  <c r="J23" i="3"/>
  <c r="J25" i="3"/>
  <c r="J27" i="3"/>
  <c r="I23" i="3"/>
  <c r="I25" i="3"/>
  <c r="I27" i="3"/>
  <c r="H23" i="3"/>
  <c r="H25" i="3"/>
  <c r="H27" i="3"/>
  <c r="G23" i="3"/>
  <c r="G25" i="3"/>
  <c r="G27" i="3"/>
  <c r="F23" i="3"/>
  <c r="F25" i="3"/>
  <c r="F27" i="3"/>
  <c r="E23" i="3"/>
  <c r="E25" i="3"/>
  <c r="E27" i="3"/>
  <c r="D23" i="3"/>
  <c r="D25" i="3"/>
  <c r="D27" i="3"/>
  <c r="C23" i="3"/>
  <c r="C25" i="3"/>
  <c r="C27" i="3"/>
  <c r="O25" i="3"/>
  <c r="O23" i="3"/>
  <c r="O22" i="3"/>
  <c r="O20" i="3"/>
  <c r="O19" i="3"/>
  <c r="O18" i="3"/>
  <c r="O17" i="3"/>
  <c r="O16" i="3"/>
  <c r="O15" i="3"/>
  <c r="O14" i="3"/>
  <c r="O12" i="3"/>
  <c r="O11" i="3"/>
  <c r="O10" i="3"/>
  <c r="O9" i="3"/>
  <c r="O8" i="3"/>
  <c r="O7" i="3"/>
  <c r="O6" i="3"/>
  <c r="O5" i="3"/>
  <c r="O4" i="3"/>
  <c r="O3" i="2"/>
  <c r="N14" i="2"/>
  <c r="M14" i="2"/>
  <c r="L14" i="2"/>
  <c r="K14" i="2"/>
  <c r="J14" i="2"/>
  <c r="I14" i="2"/>
  <c r="H14" i="2"/>
  <c r="G14" i="2"/>
  <c r="F14" i="2"/>
  <c r="E14" i="2"/>
  <c r="D14" i="2"/>
  <c r="O14" i="2"/>
  <c r="C14" i="2"/>
  <c r="O11" i="2"/>
  <c r="O10" i="2"/>
  <c r="O9" i="2"/>
  <c r="O8" i="2"/>
  <c r="O7" i="2"/>
  <c r="O6" i="2"/>
  <c r="O5" i="2"/>
  <c r="O4" i="2"/>
  <c r="N23" i="1"/>
  <c r="N25" i="1"/>
  <c r="N27" i="1"/>
  <c r="M23" i="1"/>
  <c r="M25" i="1"/>
  <c r="M27" i="1"/>
  <c r="O27" i="1"/>
  <c r="L23" i="1"/>
  <c r="L25" i="1"/>
  <c r="L27" i="1"/>
  <c r="K23" i="1"/>
  <c r="K25" i="1"/>
  <c r="K27" i="1"/>
  <c r="J23" i="1"/>
  <c r="J25" i="1"/>
  <c r="J27" i="1"/>
  <c r="I23" i="1"/>
  <c r="I25" i="1"/>
  <c r="I27" i="1"/>
  <c r="H23" i="1"/>
  <c r="H25" i="1"/>
  <c r="H27" i="1"/>
  <c r="G23" i="1"/>
  <c r="G25" i="1"/>
  <c r="G27" i="1"/>
  <c r="F23" i="1"/>
  <c r="F25" i="1"/>
  <c r="F27" i="1"/>
  <c r="E23" i="1"/>
  <c r="E25" i="1"/>
  <c r="E27" i="1"/>
  <c r="D23" i="1"/>
  <c r="D25" i="1"/>
  <c r="D27" i="1"/>
  <c r="C23" i="1"/>
  <c r="C25" i="1"/>
  <c r="C27" i="1"/>
  <c r="O25" i="1"/>
  <c r="O23" i="1"/>
  <c r="O22" i="1"/>
  <c r="O20" i="1"/>
  <c r="O19" i="1"/>
  <c r="O18" i="1"/>
  <c r="O17" i="1"/>
  <c r="O16" i="1"/>
  <c r="O15" i="1"/>
  <c r="O14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<sst xmlns="http://schemas.openxmlformats.org/spreadsheetml/2006/main" count="226" uniqueCount="63">
  <si>
    <t>Facebook</t>
  </si>
  <si>
    <t>Google+</t>
  </si>
  <si>
    <t>Instagram</t>
  </si>
  <si>
    <t>LinkedIn</t>
  </si>
  <si>
    <t>Twitter</t>
  </si>
  <si>
    <t>Pinterest</t>
  </si>
  <si>
    <t>YouTube</t>
  </si>
  <si>
    <t>CONVERSION</t>
  </si>
  <si>
    <t>CALENDRIER MENSUEL D'INDICATEURS DE MARKETING   |   CONVERSION</t>
  </si>
  <si>
    <t>Cliquez ici pour créer un calendrier mensuel d'indicateurs de marketing avec Smartsheet</t>
  </si>
  <si>
    <t>CROISSANCE</t>
  </si>
  <si>
    <t>CLIENTS</t>
  </si>
  <si>
    <t>CLIENTS POTENTIELS</t>
  </si>
  <si>
    <t>VISITES DU SITE WEB</t>
  </si>
  <si>
    <t>TOTAUX</t>
  </si>
  <si>
    <t>TAUX DE CONVERSION</t>
  </si>
  <si>
    <t>JANV.</t>
  </si>
  <si>
    <t>FÉV.</t>
  </si>
  <si>
    <t>MARS</t>
  </si>
  <si>
    <t>AVR.</t>
  </si>
  <si>
    <t>MAI</t>
  </si>
  <si>
    <t>JUIN</t>
  </si>
  <si>
    <t>JUIL.</t>
  </si>
  <si>
    <t>AOÛT</t>
  </si>
  <si>
    <t>SEPT.</t>
  </si>
  <si>
    <t>OCT.</t>
  </si>
  <si>
    <t>NOV.</t>
  </si>
  <si>
    <t>DÉC.</t>
  </si>
  <si>
    <t xml:space="preserve">Créez un calendrier mensuel d'indicateurs de marketing avec </t>
  </si>
  <si>
    <t>CAMPAGNES EN LIGNE</t>
  </si>
  <si>
    <t>Réseaux sociaux</t>
  </si>
  <si>
    <t>Relations publiques</t>
  </si>
  <si>
    <t>E-mail</t>
  </si>
  <si>
    <t>Trafic direct</t>
  </si>
  <si>
    <t>Autres campagnes en ligne</t>
  </si>
  <si>
    <t xml:space="preserve">Recherche PPC </t>
  </si>
  <si>
    <t>Recherche non PPC</t>
  </si>
  <si>
    <t>TYPE DE MARKETING</t>
  </si>
  <si>
    <t>CALENDRIER MENSUEL D'INDICATEURS DE MARKETING   |   VISITES DU SITE GÉNÉRÉES</t>
  </si>
  <si>
    <t xml:space="preserve"> % CLIENTS POTENTIELS / CLIENTS</t>
  </si>
  <si>
    <t>% VISITES DU SITE / CLIENTS</t>
  </si>
  <si>
    <t>% VISITES DU SITE / CLIENTS POTENTIELS</t>
  </si>
  <si>
    <t>Créez un calendrier mensuel d'indicateurs de marketing avec</t>
  </si>
  <si>
    <t>CALENDRIER MENSUEL D'INDICATEURS DE MARKETING   |   CLIENTS POTENTIELS GÉNÉRÉS</t>
  </si>
  <si>
    <t>Texte</t>
  </si>
  <si>
    <t>% DES RÉSULTATS EN LIGNE</t>
  </si>
  <si>
    <t>CAMPAGNES HORS LIGNE</t>
  </si>
  <si>
    <t>Publicités imprimées</t>
  </si>
  <si>
    <t>Publicités à la radio</t>
  </si>
  <si>
    <t>Publicités à la télé</t>
  </si>
  <si>
    <t>Autres campagnes hors ligne</t>
  </si>
  <si>
    <t>TOTAUX HORS LIGNE</t>
  </si>
  <si>
    <t>TOTAUX EN LIGNE</t>
  </si>
  <si>
    <t>Likes</t>
  </si>
  <si>
    <t>Suivis</t>
  </si>
  <si>
    <t>Épinglages</t>
  </si>
  <si>
    <t>CALENDRIER MENSUEL D'INDICATEURS DE MARKETING   |   CLIENTS GÉNÉRÉS</t>
  </si>
  <si>
    <t>CALENDRIER MENSUEL D'INDICATEURS DE MARKETING   |   MÉDIAS</t>
  </si>
  <si>
    <t>Ajouts aux cercles</t>
  </si>
  <si>
    <t>RÉSULTATS ESPÉRÉS</t>
  </si>
  <si>
    <t>Abonnements à la chaîne</t>
  </si>
  <si>
    <t>Adresses e-mail</t>
  </si>
  <si>
    <t>Liens depuis d'autres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</si>
</sst>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22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8"/>
      <color theme="10"/>
      <name val="Calibri"/>
      <scheme val="minor"/>
    </font>
    <font>
      <sz val="10"/>
      <name val="Arial"/>
      <charset val="204"/>
    </font>
    <font>
      <b/>
      <sz val="14"/>
      <color rgb="FF00B0F0"/>
      <name val="Arial"/>
      <charset val="204"/>
    </font>
    <font>
      <b/>
      <sz val="8"/>
      <color theme="1"/>
      <name val="Arial"/>
      <charset val="204"/>
    </font>
    <font>
      <b/>
      <sz val="18"/>
      <color theme="2" tint="-0.499984740745262"/>
      <name val="Arial"/>
      <charset val="204"/>
    </font>
    <font>
      <b/>
      <sz val="16"/>
      <color theme="4" tint="-0.249977111117893"/>
      <name val="Arial"/>
      <charset val="204"/>
    </font>
    <font>
      <b/>
      <sz val="14"/>
      <color theme="8"/>
      <name val="Arial"/>
      <charset val="204"/>
    </font>
    <font>
      <b/>
      <sz val="16"/>
      <color theme="8" tint="-0.249977111117893"/>
      <name val="Arial"/>
      <charset val="204"/>
    </font>
    <font>
      <sz val="24"/>
      <color theme="10"/>
      <name val="Calibri"/>
      <family val="2"/>
      <scheme val="minor"/>
    </font>
    <font>
      <sz val="12"/>
      <color theme="10"/>
      <name val="Calibri"/>
      <family val="2"/>
      <scheme val="minor"/>
    </font>
    <font>
      <sz val="22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5" fillId="5" borderId="6" xfId="0" applyFont="1" applyFill="1" applyBorder="1" applyAlignment="1">
      <alignment horizontal="left" vertical="center" indent="1"/>
    </xf>
    <xf numFmtId="0" fontId="4" fillId="9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5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3" fillId="12" borderId="8" xfId="0" applyFont="1" applyFill="1" applyBorder="1" applyAlignment="1">
      <alignment horizontal="right" vertical="center"/>
    </xf>
    <xf numFmtId="1" fontId="7" fillId="0" borderId="1" xfId="0" applyNumberFormat="1" applyFont="1" applyBorder="1" applyAlignment="1">
      <alignment horizontal="center" vertical="center"/>
    </xf>
    <xf numFmtId="1" fontId="7" fillId="4" borderId="1" xfId="2" applyNumberFormat="1" applyFont="1" applyFill="1" applyBorder="1" applyAlignment="1">
      <alignment horizontal="center" vertical="center"/>
    </xf>
    <xf numFmtId="1" fontId="7" fillId="5" borderId="1" xfId="2" applyNumberFormat="1" applyFont="1" applyFill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/>
    </xf>
    <xf numFmtId="1" fontId="5" fillId="4" borderId="1" xfId="2" applyNumberFormat="1" applyFont="1" applyFill="1" applyBorder="1" applyAlignment="1">
      <alignment horizontal="center" vertical="center"/>
    </xf>
    <xf numFmtId="1" fontId="5" fillId="5" borderId="1" xfId="2" applyNumberFormat="1" applyFont="1" applyFill="1" applyBorder="1" applyAlignment="1">
      <alignment horizontal="center" vertical="center"/>
    </xf>
    <xf numFmtId="1" fontId="3" fillId="13" borderId="9" xfId="0" applyNumberFormat="1" applyFont="1" applyFill="1" applyBorder="1" applyAlignment="1">
      <alignment horizontal="center" vertical="center"/>
    </xf>
    <xf numFmtId="1" fontId="3" fillId="11" borderId="9" xfId="0" applyNumberFormat="1" applyFont="1" applyFill="1" applyBorder="1" applyAlignment="1">
      <alignment horizontal="center" vertical="center"/>
    </xf>
    <xf numFmtId="9" fontId="7" fillId="0" borderId="7" xfId="2" applyFont="1" applyBorder="1" applyAlignment="1">
      <alignment horizontal="center" vertical="center"/>
    </xf>
    <xf numFmtId="9" fontId="7" fillId="8" borderId="7" xfId="2" applyFont="1" applyFill="1" applyBorder="1" applyAlignment="1">
      <alignment horizontal="center" vertical="center"/>
    </xf>
    <xf numFmtId="9" fontId="2" fillId="0" borderId="7" xfId="2" applyFont="1" applyBorder="1" applyAlignment="1">
      <alignment horizontal="center" vertical="center"/>
    </xf>
    <xf numFmtId="9" fontId="5" fillId="0" borderId="7" xfId="2" applyFont="1" applyBorder="1" applyAlignment="1">
      <alignment horizontal="center" vertical="center"/>
    </xf>
    <xf numFmtId="9" fontId="5" fillId="8" borderId="7" xfId="2" applyFont="1" applyFill="1" applyBorder="1" applyAlignment="1">
      <alignment horizontal="center" vertical="center"/>
    </xf>
    <xf numFmtId="9" fontId="3" fillId="13" borderId="9" xfId="2" applyNumberFormat="1" applyFont="1" applyFill="1" applyBorder="1" applyAlignment="1">
      <alignment horizontal="center" vertical="center"/>
    </xf>
    <xf numFmtId="9" fontId="3" fillId="11" borderId="9" xfId="2" applyNumberFormat="1" applyFont="1" applyFill="1" applyBorder="1" applyAlignment="1">
      <alignment horizontal="center" vertical="center"/>
    </xf>
    <xf numFmtId="9" fontId="3" fillId="14" borderId="10" xfId="2" applyFont="1" applyFill="1" applyBorder="1" applyAlignment="1">
      <alignment horizontal="center" vertical="center"/>
    </xf>
    <xf numFmtId="1" fontId="3" fillId="14" borderId="10" xfId="2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indent="1"/>
    </xf>
    <xf numFmtId="0" fontId="5" fillId="5" borderId="12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4" fillId="9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indent="1"/>
    </xf>
    <xf numFmtId="1" fontId="5" fillId="0" borderId="0" xfId="2" applyNumberFormat="1" applyFont="1" applyFill="1" applyBorder="1" applyAlignment="1">
      <alignment horizontal="center" vertical="center"/>
    </xf>
    <xf numFmtId="9" fontId="5" fillId="0" borderId="0" xfId="2" applyFont="1" applyFill="1" applyBorder="1" applyAlignment="1">
      <alignment horizontal="center" vertical="center"/>
    </xf>
    <xf numFmtId="0" fontId="2" fillId="0" borderId="0" xfId="0" applyFont="1" applyFill="1" applyBorder="1"/>
    <xf numFmtId="1" fontId="5" fillId="0" borderId="9" xfId="2" applyNumberFormat="1" applyFont="1" applyBorder="1" applyAlignment="1">
      <alignment horizontal="center" vertical="center"/>
    </xf>
    <xf numFmtId="9" fontId="5" fillId="0" borderId="10" xfId="2" applyFont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indent="1"/>
    </xf>
    <xf numFmtId="0" fontId="8" fillId="0" borderId="8" xfId="0" applyFont="1" applyFill="1" applyBorder="1" applyAlignment="1">
      <alignment horizontal="left" vertical="center" indent="1"/>
    </xf>
    <xf numFmtId="0" fontId="8" fillId="0" borderId="6" xfId="0" applyFont="1" applyFill="1" applyBorder="1" applyAlignment="1">
      <alignment horizontal="left" vertical="center" indent="1"/>
    </xf>
    <xf numFmtId="9" fontId="5" fillId="0" borderId="1" xfId="2" applyFont="1" applyBorder="1" applyAlignment="1">
      <alignment horizontal="center" vertical="center"/>
    </xf>
    <xf numFmtId="9" fontId="5" fillId="4" borderId="1" xfId="2" applyFont="1" applyFill="1" applyBorder="1" applyAlignment="1">
      <alignment horizontal="center" vertical="center"/>
    </xf>
    <xf numFmtId="9" fontId="5" fillId="0" borderId="9" xfId="2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indent="1"/>
    </xf>
    <xf numFmtId="0" fontId="12" fillId="5" borderId="6" xfId="0" applyFont="1" applyFill="1" applyBorder="1" applyAlignment="1">
      <alignment horizontal="left" vertical="center" indent="1"/>
    </xf>
    <xf numFmtId="0" fontId="14" fillId="0" borderId="6" xfId="0" applyFont="1" applyFill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14" fillId="0" borderId="8" xfId="0" applyFont="1" applyFill="1" applyBorder="1" applyAlignment="1">
      <alignment horizontal="left" vertical="center" indent="1"/>
    </xf>
    <xf numFmtId="0" fontId="14" fillId="5" borderId="6" xfId="0" applyFont="1" applyFill="1" applyBorder="1" applyAlignment="1">
      <alignment horizontal="left" vertical="center" indent="1"/>
    </xf>
    <xf numFmtId="0" fontId="17" fillId="0" borderId="0" xfId="0" applyFont="1" applyAlignment="1">
      <alignment vertical="center"/>
    </xf>
    <xf numFmtId="0" fontId="8" fillId="12" borderId="8" xfId="0" applyFont="1" applyFill="1" applyBorder="1" applyAlignment="1">
      <alignment horizontal="right" vertical="center"/>
    </xf>
    <xf numFmtId="0" fontId="12" fillId="5" borderId="12" xfId="0" applyFont="1" applyFill="1" applyBorder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1" fontId="5" fillId="0" borderId="1" xfId="1" applyNumberFormat="1" applyFont="1" applyBorder="1" applyAlignment="1">
      <alignment horizontal="center" vertical="center"/>
    </xf>
    <xf numFmtId="1" fontId="5" fillId="4" borderId="1" xfId="1" applyNumberFormat="1" applyFont="1" applyFill="1" applyBorder="1" applyAlignment="1">
      <alignment horizontal="center" vertical="center"/>
    </xf>
    <xf numFmtId="1" fontId="5" fillId="5" borderId="1" xfId="1" applyNumberFormat="1" applyFont="1" applyFill="1" applyBorder="1" applyAlignment="1">
      <alignment horizontal="center" vertical="center"/>
    </xf>
    <xf numFmtId="1" fontId="3" fillId="13" borderId="9" xfId="1" applyNumberFormat="1" applyFont="1" applyFill="1" applyBorder="1" applyAlignment="1">
      <alignment horizontal="center" vertical="center"/>
    </xf>
    <xf numFmtId="1" fontId="3" fillId="11" borderId="9" xfId="1" applyNumberFormat="1" applyFont="1" applyFill="1" applyBorder="1" applyAlignment="1">
      <alignment horizontal="center" vertical="center"/>
    </xf>
    <xf numFmtId="0" fontId="16" fillId="0" borderId="0" xfId="0" applyNumberFormat="1" applyFont="1" applyAlignment="1">
      <alignment vertical="center"/>
    </xf>
    <xf numFmtId="0" fontId="11" fillId="4" borderId="19" xfId="3" applyFont="1" applyFill="1" applyBorder="1" applyAlignment="1">
      <alignment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0" fontId="19" fillId="15" borderId="0" xfId="3" applyFont="1" applyFill="1" applyAlignment="1">
      <alignment horizontal="center" vertical="center"/>
    </xf>
    <xf numFmtId="0" fontId="20" fillId="4" borderId="19" xfId="3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9" fillId="4" borderId="19" xfId="3" applyFill="1" applyBorder="1" applyAlignment="1">
      <alignment horizontal="center" vertical="center" wrapText="1"/>
    </xf>
    <xf numFmtId="0" fontId="9" fillId="0" borderId="19" xfId="3" applyBorder="1" applyAlignment="1">
      <alignment horizontal="center" vertical="center" wrapText="1"/>
    </xf>
    <xf numFmtId="0" fontId="21" fillId="4" borderId="0" xfId="3" applyFont="1" applyFill="1" applyAlignment="1">
      <alignment horizontal="center" vertical="center"/>
    </xf>
    <xf numFmtId="0" fontId="21" fillId="15" borderId="0" xfId="3" applyFont="1" applyFill="1" applyAlignment="1">
      <alignment horizontal="center" vertical="center"/>
    </xf>
  </cellXfs>
  <cellStyles count="13">
    <cellStyle name="Comma" xfId="1" builtinId="3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'Indicateurs de conversion'!$B$9</c:f>
              <c:strCache>
                <c:ptCount val="1"/>
                <c:pt idx="0">
                  <c:v>TAUX DE CONVERSION</c:v>
                </c:pt>
              </c:strCache>
            </c:strRef>
          </c:tx>
          <c:spPr>
            <a:ln w="28575" cap="rnd">
              <a:solidFill>
                <a:schemeClr val="accent1">
                  <a:shade val="8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86000"/>
                </a:schemeClr>
              </a:solidFill>
              <a:ln w="9525">
                <a:solidFill>
                  <a:schemeClr val="accent1">
                    <a:shade val="86000"/>
                  </a:schemeClr>
                </a:solidFill>
              </a:ln>
              <a:effectLst/>
            </c:spPr>
          </c:marker>
          <c:cat>
            <c:strRef>
              <c:f>'Indicateurs de conversion'!$C$8:$N$8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'Indicateurs de conversion'!$C$9:$N$9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3"/>
          <c:order val="1"/>
          <c:tx>
            <c:strRef>
              <c:f>'Indicateurs de conversion'!$B$10</c:f>
              <c:strCache>
                <c:ptCount val="1"/>
                <c:pt idx="0">
                  <c:v> % CLIENTS POTENTIELS / CLIENTS</c:v>
                </c:pt>
              </c:strCache>
            </c:strRef>
          </c:tx>
          <c:spPr>
            <a:ln w="28575" cap="rnd">
              <a:solidFill>
                <a:schemeClr val="accent1">
                  <a:shade val="58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58000"/>
                </a:schemeClr>
              </a:solidFill>
              <a:ln w="9525">
                <a:solidFill>
                  <a:schemeClr val="accent1">
                    <a:shade val="58000"/>
                  </a:schemeClr>
                </a:solidFill>
              </a:ln>
              <a:effectLst/>
            </c:spPr>
          </c:marker>
          <c:cat>
            <c:strRef>
              <c:f>'Indicateurs de conversion'!$C$8:$N$8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'Indicateurs de conversion'!$C$10:$N$10</c:f>
              <c:numCache>
                <c:formatCode>0%</c:formatCode>
                <c:ptCount val="12"/>
                <c:pt idx="0">
                  <c:v>7.4712643678160925E-2</c:v>
                </c:pt>
                <c:pt idx="1">
                  <c:v>5.1792828685258967E-2</c:v>
                </c:pt>
                <c:pt idx="2">
                  <c:v>8.755760368663594E-2</c:v>
                </c:pt>
                <c:pt idx="3">
                  <c:v>6.3025210084033612E-2</c:v>
                </c:pt>
                <c:pt idx="4">
                  <c:v>0.10344827586206896</c:v>
                </c:pt>
                <c:pt idx="5">
                  <c:v>0.14077669902912621</c:v>
                </c:pt>
                <c:pt idx="6">
                  <c:v>0.15853658536585366</c:v>
                </c:pt>
                <c:pt idx="7">
                  <c:v>0.11023622047244094</c:v>
                </c:pt>
                <c:pt idx="8">
                  <c:v>0.14009661835748793</c:v>
                </c:pt>
                <c:pt idx="9">
                  <c:v>0.1625615763546798</c:v>
                </c:pt>
                <c:pt idx="10">
                  <c:v>0.20703125</c:v>
                </c:pt>
                <c:pt idx="11">
                  <c:v>0.31666666666666665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'Indicateurs de conversion'!$B$9</c:f>
              <c:strCache>
                <c:ptCount val="1"/>
                <c:pt idx="0">
                  <c:v>TAUX DE CONVERSION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cat>
            <c:strRef>
              <c:f>'Indicateurs de conversion'!$C$8:$N$8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'Indicateurs de conversion'!$C$9:$N$9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"/>
          <c:order val="3"/>
          <c:tx>
            <c:strRef>
              <c:f>'Indicateurs de conversion'!$B$10</c:f>
              <c:strCache>
                <c:ptCount val="1"/>
                <c:pt idx="0">
                  <c:v> % CLIENTS POTENTIELS / CLIENTS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FFC000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'Indicateurs de conversion'!$C$8:$N$8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'Indicateurs de conversion'!$C$10:$N$10</c:f>
              <c:numCache>
                <c:formatCode>0%</c:formatCode>
                <c:ptCount val="12"/>
                <c:pt idx="0">
                  <c:v>7.4712643678160925E-2</c:v>
                </c:pt>
                <c:pt idx="1">
                  <c:v>5.1792828685258967E-2</c:v>
                </c:pt>
                <c:pt idx="2">
                  <c:v>8.755760368663594E-2</c:v>
                </c:pt>
                <c:pt idx="3">
                  <c:v>6.3025210084033612E-2</c:v>
                </c:pt>
                <c:pt idx="4">
                  <c:v>0.10344827586206896</c:v>
                </c:pt>
                <c:pt idx="5">
                  <c:v>0.14077669902912621</c:v>
                </c:pt>
                <c:pt idx="6">
                  <c:v>0.15853658536585366</c:v>
                </c:pt>
                <c:pt idx="7">
                  <c:v>0.11023622047244094</c:v>
                </c:pt>
                <c:pt idx="8">
                  <c:v>0.14009661835748793</c:v>
                </c:pt>
                <c:pt idx="9">
                  <c:v>0.1625615763546798</c:v>
                </c:pt>
                <c:pt idx="10">
                  <c:v>0.20703125</c:v>
                </c:pt>
                <c:pt idx="11">
                  <c:v>0.31666666666666665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64960"/>
        <c:axId val="99065520"/>
      </c:lineChart>
      <c:catAx>
        <c:axId val="9906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99065520"/>
        <c:crosses val="autoZero"/>
        <c:auto val="1"/>
        <c:lblAlgn val="ctr"/>
        <c:lblOffset val="100"/>
        <c:noMultiLvlLbl val="0"/>
      </c:catAx>
      <c:valAx>
        <c:axId val="990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9906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1973493975903599"/>
          <c:y val="2.8382213812677401E-2"/>
          <c:w val="0.68821603821261501"/>
          <c:h val="8.97220628878343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gradFill>
      <a:gsLst>
        <a:gs pos="63000">
          <a:schemeClr val="bg1"/>
        </a:gs>
        <a:gs pos="19000">
          <a:schemeClr val="accent1">
            <a:lumMod val="5000"/>
            <a:lumOff val="95000"/>
          </a:schemeClr>
        </a:gs>
        <a:gs pos="100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600" b="1" i="0" u="none" strike="noStrike" baseline="0">
                <a:effectLst/>
              </a:rPr>
              <a:t>CLIENTS POTENTIELS GÉNÉRÉS PAR LE MARKETING</a:t>
            </a:r>
            <a:r>
              <a:rPr lang="en-US" sz="1600" b="1" i="0" u="none" strike="noStrike" baseline="0"/>
              <a:t> </a:t>
            </a:r>
            <a:endParaRPr lang="en-US" sz="1600" b="1">
              <a:solidFill>
                <a:schemeClr val="accent5"/>
              </a:solidFill>
            </a:endParaRPr>
          </a:p>
        </c:rich>
      </c:tx>
      <c:layout>
        <c:manualLayout>
          <c:xMode val="edge"/>
          <c:yMode val="edge"/>
          <c:x val="0.199065221097563"/>
          <c:y val="3.0942334739803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accent5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B0F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cat>
            <c:strRef>
              <c:f>'Clients potentiels générés'!$C$21:$N$21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potentiels générés'!$C$25:$N$25</c:f>
              <c:numCache>
                <c:formatCode>0</c:formatCode>
                <c:ptCount val="12"/>
                <c:pt idx="0">
                  <c:v>242</c:v>
                </c:pt>
                <c:pt idx="1">
                  <c:v>401</c:v>
                </c:pt>
                <c:pt idx="2">
                  <c:v>416</c:v>
                </c:pt>
                <c:pt idx="3">
                  <c:v>400</c:v>
                </c:pt>
                <c:pt idx="4">
                  <c:v>366</c:v>
                </c:pt>
                <c:pt idx="5">
                  <c:v>349</c:v>
                </c:pt>
                <c:pt idx="6">
                  <c:v>286</c:v>
                </c:pt>
                <c:pt idx="7">
                  <c:v>407</c:v>
                </c:pt>
                <c:pt idx="8">
                  <c:v>328</c:v>
                </c:pt>
                <c:pt idx="9">
                  <c:v>346</c:v>
                </c:pt>
                <c:pt idx="10">
                  <c:v>382</c:v>
                </c:pt>
                <c:pt idx="11">
                  <c:v>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6895088"/>
        <c:axId val="206895648"/>
      </c:barChart>
      <c:catAx>
        <c:axId val="20689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06895648"/>
        <c:crosses val="autoZero"/>
        <c:auto val="1"/>
        <c:lblAlgn val="ctr"/>
        <c:lblOffset val="100"/>
        <c:noMultiLvlLbl val="0"/>
      </c:catAx>
      <c:valAx>
        <c:axId val="20689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0689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63000">
          <a:schemeClr val="bg1"/>
        </a:gs>
        <a:gs pos="19000">
          <a:schemeClr val="accent1">
            <a:lumMod val="5000"/>
            <a:lumOff val="95000"/>
          </a:schemeClr>
        </a:gs>
        <a:gs pos="100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600" b="1" i="0" u="none" strike="noStrike" baseline="0">
                <a:effectLst/>
              </a:rPr>
              <a:t>VISITES DU SITE GÉNÉRÉES </a:t>
            </a:r>
            <a:r>
              <a:rPr lang="en-US" sz="1600" b="1">
                <a:solidFill>
                  <a:schemeClr val="accent5"/>
                </a:solidFill>
              </a:rPr>
              <a:t>EN FONCTION DU TYPE DE CAMPAGNE DE MARKETING EN LIGNE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accent5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'Visites du site générées'!$B$4</c:f>
              <c:strCache>
                <c:ptCount val="1"/>
                <c:pt idx="0">
                  <c:v>Réseaux sociaux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'Visites du site générées'!$C$2:$N$2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'Visites du site générées'!$C$4:$N$4</c:f>
              <c:numCache>
                <c:formatCode>0</c:formatCode>
                <c:ptCount val="12"/>
                <c:pt idx="0">
                  <c:v>149</c:v>
                </c:pt>
                <c:pt idx="1">
                  <c:v>193</c:v>
                </c:pt>
                <c:pt idx="2">
                  <c:v>56</c:v>
                </c:pt>
                <c:pt idx="3">
                  <c:v>196</c:v>
                </c:pt>
                <c:pt idx="4">
                  <c:v>106</c:v>
                </c:pt>
                <c:pt idx="5">
                  <c:v>152</c:v>
                </c:pt>
                <c:pt idx="6">
                  <c:v>147</c:v>
                </c:pt>
                <c:pt idx="7">
                  <c:v>168</c:v>
                </c:pt>
                <c:pt idx="8">
                  <c:v>119</c:v>
                </c:pt>
                <c:pt idx="9">
                  <c:v>154</c:v>
                </c:pt>
                <c:pt idx="10">
                  <c:v>180</c:v>
                </c:pt>
                <c:pt idx="11">
                  <c:v>268</c:v>
                </c:pt>
              </c:numCache>
            </c:numRef>
          </c:val>
        </c:ser>
        <c:ser>
          <c:idx val="2"/>
          <c:order val="1"/>
          <c:tx>
            <c:strRef>
              <c:f>'Visites du site générées'!$B$5</c:f>
              <c:strCache>
                <c:ptCount val="1"/>
                <c:pt idx="0">
                  <c:v>Relations publiques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'Visites du site générées'!$C$2:$N$2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'Visites du site générées'!$C$5:$N$5</c:f>
              <c:numCache>
                <c:formatCode>0</c:formatCode>
                <c:ptCount val="12"/>
                <c:pt idx="0">
                  <c:v>247</c:v>
                </c:pt>
                <c:pt idx="1">
                  <c:v>64</c:v>
                </c:pt>
                <c:pt idx="2">
                  <c:v>127</c:v>
                </c:pt>
                <c:pt idx="3">
                  <c:v>211</c:v>
                </c:pt>
                <c:pt idx="4">
                  <c:v>286</c:v>
                </c:pt>
                <c:pt idx="5">
                  <c:v>87</c:v>
                </c:pt>
                <c:pt idx="6">
                  <c:v>250</c:v>
                </c:pt>
                <c:pt idx="7">
                  <c:v>93</c:v>
                </c:pt>
                <c:pt idx="8">
                  <c:v>268</c:v>
                </c:pt>
                <c:pt idx="9">
                  <c:v>87</c:v>
                </c:pt>
                <c:pt idx="10">
                  <c:v>283</c:v>
                </c:pt>
                <c:pt idx="11">
                  <c:v>246</c:v>
                </c:pt>
              </c:numCache>
            </c:numRef>
          </c:val>
        </c:ser>
        <c:ser>
          <c:idx val="3"/>
          <c:order val="2"/>
          <c:tx>
            <c:strRef>
              <c:f>'Visites du site générées'!$B$6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'Visites du site générées'!$C$2:$N$2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'Visites du site générées'!$C$6:$N$6</c:f>
              <c:numCache>
                <c:formatCode>0</c:formatCode>
                <c:ptCount val="12"/>
                <c:pt idx="0">
                  <c:v>134</c:v>
                </c:pt>
                <c:pt idx="1">
                  <c:v>57</c:v>
                </c:pt>
                <c:pt idx="2">
                  <c:v>139</c:v>
                </c:pt>
                <c:pt idx="3">
                  <c:v>86</c:v>
                </c:pt>
                <c:pt idx="4">
                  <c:v>66</c:v>
                </c:pt>
                <c:pt idx="5">
                  <c:v>276</c:v>
                </c:pt>
                <c:pt idx="6">
                  <c:v>275</c:v>
                </c:pt>
                <c:pt idx="7">
                  <c:v>262</c:v>
                </c:pt>
                <c:pt idx="8">
                  <c:v>181</c:v>
                </c:pt>
                <c:pt idx="9">
                  <c:v>144</c:v>
                </c:pt>
                <c:pt idx="10">
                  <c:v>203</c:v>
                </c:pt>
                <c:pt idx="11">
                  <c:v>125</c:v>
                </c:pt>
              </c:numCache>
            </c:numRef>
          </c:val>
        </c:ser>
        <c:ser>
          <c:idx val="4"/>
          <c:order val="3"/>
          <c:tx>
            <c:strRef>
              <c:f>'Visites du site générées'!$B$7</c:f>
              <c:strCache>
                <c:ptCount val="1"/>
                <c:pt idx="0">
                  <c:v>Trafic direct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'Visites du site générées'!$C$2:$N$2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'Visites du site générées'!$C$7:$N$7</c:f>
              <c:numCache>
                <c:formatCode>0</c:formatCode>
                <c:ptCount val="12"/>
                <c:pt idx="0">
                  <c:v>153</c:v>
                </c:pt>
                <c:pt idx="1">
                  <c:v>139</c:v>
                </c:pt>
                <c:pt idx="2">
                  <c:v>81</c:v>
                </c:pt>
                <c:pt idx="3">
                  <c:v>90</c:v>
                </c:pt>
                <c:pt idx="4">
                  <c:v>283</c:v>
                </c:pt>
                <c:pt idx="5">
                  <c:v>76</c:v>
                </c:pt>
                <c:pt idx="6">
                  <c:v>239</c:v>
                </c:pt>
                <c:pt idx="7">
                  <c:v>157</c:v>
                </c:pt>
                <c:pt idx="8">
                  <c:v>116</c:v>
                </c:pt>
                <c:pt idx="9">
                  <c:v>253</c:v>
                </c:pt>
                <c:pt idx="10">
                  <c:v>172</c:v>
                </c:pt>
                <c:pt idx="11">
                  <c:v>294</c:v>
                </c:pt>
              </c:numCache>
            </c:numRef>
          </c:val>
        </c:ser>
        <c:ser>
          <c:idx val="5"/>
          <c:order val="4"/>
          <c:tx>
            <c:strRef>
              <c:f>'Visites du site générées'!$B$8</c:f>
              <c:strCache>
                <c:ptCount val="1"/>
                <c:pt idx="0">
                  <c:v>Recherche PPC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'Visites du site générées'!$C$2:$N$2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'Visites du site générées'!$C$8:$N$8</c:f>
              <c:numCache>
                <c:formatCode>0</c:formatCode>
                <c:ptCount val="12"/>
                <c:pt idx="0">
                  <c:v>225</c:v>
                </c:pt>
                <c:pt idx="1">
                  <c:v>131</c:v>
                </c:pt>
                <c:pt idx="2">
                  <c:v>289</c:v>
                </c:pt>
                <c:pt idx="3">
                  <c:v>213</c:v>
                </c:pt>
                <c:pt idx="4">
                  <c:v>71</c:v>
                </c:pt>
                <c:pt idx="5">
                  <c:v>104</c:v>
                </c:pt>
                <c:pt idx="6">
                  <c:v>55</c:v>
                </c:pt>
                <c:pt idx="7">
                  <c:v>187</c:v>
                </c:pt>
                <c:pt idx="8">
                  <c:v>197</c:v>
                </c:pt>
                <c:pt idx="9">
                  <c:v>200</c:v>
                </c:pt>
                <c:pt idx="10">
                  <c:v>208</c:v>
                </c:pt>
                <c:pt idx="11">
                  <c:v>333</c:v>
                </c:pt>
              </c:numCache>
            </c:numRef>
          </c:val>
        </c:ser>
        <c:ser>
          <c:idx val="6"/>
          <c:order val="5"/>
          <c:tx>
            <c:strRef>
              <c:f>'Visites du site générées'!$B$9</c:f>
              <c:strCache>
                <c:ptCount val="1"/>
                <c:pt idx="0">
                  <c:v>Recherche non PPC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'Visites du site générées'!$C$2:$N$2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'Visites du site générées'!$C$9:$N$9</c:f>
              <c:numCache>
                <c:formatCode>0</c:formatCode>
                <c:ptCount val="12"/>
                <c:pt idx="0">
                  <c:v>114</c:v>
                </c:pt>
                <c:pt idx="1">
                  <c:v>78</c:v>
                </c:pt>
                <c:pt idx="2">
                  <c:v>128</c:v>
                </c:pt>
                <c:pt idx="3">
                  <c:v>93</c:v>
                </c:pt>
                <c:pt idx="4">
                  <c:v>157</c:v>
                </c:pt>
                <c:pt idx="5">
                  <c:v>231</c:v>
                </c:pt>
                <c:pt idx="6">
                  <c:v>261</c:v>
                </c:pt>
                <c:pt idx="7">
                  <c:v>136</c:v>
                </c:pt>
                <c:pt idx="8">
                  <c:v>112</c:v>
                </c:pt>
                <c:pt idx="9">
                  <c:v>224</c:v>
                </c:pt>
                <c:pt idx="10">
                  <c:v>283</c:v>
                </c:pt>
                <c:pt idx="11">
                  <c:v>296</c:v>
                </c:pt>
              </c:numCache>
            </c:numRef>
          </c:val>
        </c:ser>
        <c:ser>
          <c:idx val="7"/>
          <c:order val="6"/>
          <c:tx>
            <c:strRef>
              <c:f>'Visites du site générées'!$B$10</c:f>
              <c:strCache>
                <c:ptCount val="1"/>
                <c:pt idx="0">
                  <c:v>Autres campagnes en ligne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'Visites du site générées'!$C$2:$N$2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'Visites du site générées'!$C$10:$N$10</c:f>
              <c:numCache>
                <c:formatCode>0</c:formatCode>
                <c:ptCount val="12"/>
                <c:pt idx="0">
                  <c:v>176</c:v>
                </c:pt>
                <c:pt idx="1">
                  <c:v>243</c:v>
                </c:pt>
                <c:pt idx="2">
                  <c:v>202</c:v>
                </c:pt>
                <c:pt idx="3">
                  <c:v>223</c:v>
                </c:pt>
                <c:pt idx="4">
                  <c:v>73</c:v>
                </c:pt>
                <c:pt idx="5">
                  <c:v>67</c:v>
                </c:pt>
                <c:pt idx="6">
                  <c:v>165</c:v>
                </c:pt>
                <c:pt idx="7">
                  <c:v>284</c:v>
                </c:pt>
                <c:pt idx="8">
                  <c:v>131</c:v>
                </c:pt>
                <c:pt idx="9">
                  <c:v>215</c:v>
                </c:pt>
                <c:pt idx="10">
                  <c:v>60</c:v>
                </c:pt>
                <c:pt idx="11">
                  <c:v>280</c:v>
                </c:pt>
              </c:numCache>
            </c:numRef>
          </c:val>
        </c:ser>
        <c:ser>
          <c:idx val="8"/>
          <c:order val="7"/>
          <c:tx>
            <c:strRef>
              <c:f>'Visites du site générées'!$B$11</c:f>
              <c:strCache>
                <c:ptCount val="1"/>
                <c:pt idx="0">
                  <c:v>Liens depuis d'autres sites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'Visites du site générées'!$C$2:$N$2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'Visites du site générées'!$C$11:$N$11</c:f>
              <c:numCache>
                <c:formatCode>0</c:formatCode>
                <c:ptCount val="12"/>
                <c:pt idx="0">
                  <c:v>234</c:v>
                </c:pt>
                <c:pt idx="1">
                  <c:v>122</c:v>
                </c:pt>
                <c:pt idx="2">
                  <c:v>141</c:v>
                </c:pt>
                <c:pt idx="3">
                  <c:v>263</c:v>
                </c:pt>
                <c:pt idx="4">
                  <c:v>197</c:v>
                </c:pt>
                <c:pt idx="5">
                  <c:v>139</c:v>
                </c:pt>
                <c:pt idx="6">
                  <c:v>201</c:v>
                </c:pt>
                <c:pt idx="7">
                  <c:v>236</c:v>
                </c:pt>
                <c:pt idx="8">
                  <c:v>122</c:v>
                </c:pt>
                <c:pt idx="9">
                  <c:v>260</c:v>
                </c:pt>
                <c:pt idx="10">
                  <c:v>224</c:v>
                </c:pt>
                <c:pt idx="11">
                  <c:v>200</c:v>
                </c:pt>
              </c:numCache>
            </c:numRef>
          </c:val>
        </c:ser>
        <c:ser>
          <c:idx val="9"/>
          <c:order val="8"/>
          <c:tx>
            <c:strRef>
              <c:f>'Visites du site générées'!$B$12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'Visites du site générées'!$C$2:$N$2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'Visites du site générées'!$C$12:$N$12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684880"/>
        <c:axId val="206685440"/>
      </c:barChart>
      <c:catAx>
        <c:axId val="20668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06685440"/>
        <c:crosses val="autoZero"/>
        <c:auto val="1"/>
        <c:lblAlgn val="ctr"/>
        <c:lblOffset val="100"/>
        <c:noMultiLvlLbl val="0"/>
      </c:catAx>
      <c:valAx>
        <c:axId val="2066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06684880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gradFill>
      <a:gsLst>
        <a:gs pos="63000">
          <a:schemeClr val="bg1"/>
        </a:gs>
        <a:gs pos="19000">
          <a:schemeClr val="accent1">
            <a:lumMod val="5000"/>
            <a:lumOff val="95000"/>
          </a:schemeClr>
        </a:gs>
        <a:gs pos="100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600" b="1">
                <a:solidFill>
                  <a:schemeClr val="accent5"/>
                </a:solidFill>
              </a:rPr>
              <a:t>VISITES DU</a:t>
            </a:r>
            <a:r>
              <a:rPr lang="en-US" sz="1600" b="1" baseline="0">
                <a:solidFill>
                  <a:schemeClr val="accent5"/>
                </a:solidFill>
              </a:rPr>
              <a:t> SITE </a:t>
            </a:r>
            <a:r>
              <a:rPr lang="en-US" sz="1600" b="1" i="0" u="none" strike="noStrike" baseline="0">
                <a:effectLst/>
              </a:rPr>
              <a:t>GÉNÉRÉES PAR DES CAMPAGNES DE MARKETING EN LIGNE</a:t>
            </a:r>
            <a:endParaRPr lang="en-US" sz="1600" b="1">
              <a:solidFill>
                <a:schemeClr val="accent5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accent5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'Visites du site générées'!$C$13:$N$13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'Visites du site générées'!$C$14:$N$14</c:f>
              <c:numCache>
                <c:formatCode>0</c:formatCode>
                <c:ptCount val="12"/>
                <c:pt idx="0">
                  <c:v>1432</c:v>
                </c:pt>
                <c:pt idx="1">
                  <c:v>1027</c:v>
                </c:pt>
                <c:pt idx="2">
                  <c:v>1163</c:v>
                </c:pt>
                <c:pt idx="3">
                  <c:v>1375</c:v>
                </c:pt>
                <c:pt idx="4">
                  <c:v>1239</c:v>
                </c:pt>
                <c:pt idx="5">
                  <c:v>1132</c:v>
                </c:pt>
                <c:pt idx="6">
                  <c:v>1593</c:v>
                </c:pt>
                <c:pt idx="7">
                  <c:v>1523</c:v>
                </c:pt>
                <c:pt idx="8">
                  <c:v>1246</c:v>
                </c:pt>
                <c:pt idx="9">
                  <c:v>1537</c:v>
                </c:pt>
                <c:pt idx="10">
                  <c:v>1614</c:v>
                </c:pt>
                <c:pt idx="11">
                  <c:v>2043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6688240"/>
        <c:axId val="206688800"/>
      </c:barChart>
      <c:catAx>
        <c:axId val="20668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06688800"/>
        <c:crosses val="autoZero"/>
        <c:auto val="1"/>
        <c:lblAlgn val="ctr"/>
        <c:lblOffset val="100"/>
        <c:noMultiLvlLbl val="0"/>
      </c:catAx>
      <c:valAx>
        <c:axId val="20668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0668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63000">
          <a:schemeClr val="bg1"/>
        </a:gs>
        <a:gs pos="19000">
          <a:schemeClr val="accent1">
            <a:lumMod val="5000"/>
            <a:lumOff val="95000"/>
          </a:schemeClr>
        </a:gs>
        <a:gs pos="100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'Indicateurs de conversion'!$B$9</c:f>
              <c:strCache>
                <c:ptCount val="1"/>
                <c:pt idx="0">
                  <c:v>TAUX DE CONVERSION</c:v>
                </c:pt>
              </c:strCache>
            </c:strRef>
          </c:tx>
          <c:spPr>
            <a:ln w="28575" cap="rnd">
              <a:solidFill>
                <a:schemeClr val="accent1">
                  <a:shade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86000"/>
                </a:schemeClr>
              </a:solidFill>
              <a:ln w="9525">
                <a:solidFill>
                  <a:schemeClr val="accent1">
                    <a:shade val="86000"/>
                  </a:schemeClr>
                </a:solidFill>
              </a:ln>
              <a:effectLst/>
            </c:spPr>
          </c:marker>
          <c:cat>
            <c:strRef>
              <c:f>'Indicateurs de conversion'!$C$8:$N$8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'Indicateurs de conversion'!$C$9:$N$9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0"/>
          <c:order val="1"/>
          <c:tx>
            <c:strRef>
              <c:f>'Indicateurs de conversion'!$B$9</c:f>
              <c:strCache>
                <c:ptCount val="1"/>
                <c:pt idx="0">
                  <c:v>TAUX DE CONVERSION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cat>
            <c:strRef>
              <c:f>'Indicateurs de conversion'!$C$8:$N$8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'Indicateurs de conversion'!$C$9:$N$9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"/>
          <c:order val="2"/>
          <c:tx>
            <c:strRef>
              <c:f>'Indicateurs de conversion'!$B$11</c:f>
              <c:strCache>
                <c:ptCount val="1"/>
                <c:pt idx="0">
                  <c:v>% VISITES DU SITE / CLIENTS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B0F0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'Indicateurs de conversion'!$C$8:$N$8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'Indicateurs de conversion'!$C$11:$N$11</c:f>
              <c:numCache>
                <c:formatCode>0%</c:formatCode>
                <c:ptCount val="12"/>
                <c:pt idx="0">
                  <c:v>9.0782122905027941E-3</c:v>
                </c:pt>
                <c:pt idx="1">
                  <c:v>1.2658227848101266E-2</c:v>
                </c:pt>
                <c:pt idx="2">
                  <c:v>1.6337059329320721E-2</c:v>
                </c:pt>
                <c:pt idx="3">
                  <c:v>1.090909090909091E-2</c:v>
                </c:pt>
                <c:pt idx="4">
                  <c:v>1.9370460048426151E-2</c:v>
                </c:pt>
                <c:pt idx="5">
                  <c:v>2.5618374558303889E-2</c:v>
                </c:pt>
                <c:pt idx="6">
                  <c:v>1.6321406151914627E-2</c:v>
                </c:pt>
                <c:pt idx="7">
                  <c:v>1.8384766907419567E-2</c:v>
                </c:pt>
                <c:pt idx="8">
                  <c:v>2.3274478330658106E-2</c:v>
                </c:pt>
                <c:pt idx="9">
                  <c:v>2.1470396877033181E-2</c:v>
                </c:pt>
                <c:pt idx="10">
                  <c:v>3.2837670384138783E-2</c:v>
                </c:pt>
                <c:pt idx="11">
                  <c:v>2.7900146842878122E-2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69440"/>
        <c:axId val="99070000"/>
      </c:lineChart>
      <c:catAx>
        <c:axId val="9906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99070000"/>
        <c:crosses val="autoZero"/>
        <c:auto val="1"/>
        <c:lblAlgn val="ctr"/>
        <c:lblOffset val="100"/>
        <c:noMultiLvlLbl val="0"/>
      </c:catAx>
      <c:valAx>
        <c:axId val="9907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99069440"/>
        <c:crosses val="autoZero"/>
        <c:crossBetween val="between"/>
        <c:majorUnit val="5.0000000000000001E-3"/>
        <c:minorUnit val="5.0000000000000001E-4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1973493975903599"/>
          <c:y val="2.8382213812677401E-2"/>
          <c:w val="0.55571084337349397"/>
          <c:h val="8.97220628878343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gradFill>
      <a:gsLst>
        <a:gs pos="63000">
          <a:schemeClr val="bg1"/>
        </a:gs>
        <a:gs pos="19000">
          <a:schemeClr val="accent1">
            <a:lumMod val="5000"/>
            <a:lumOff val="95000"/>
          </a:schemeClr>
        </a:gs>
        <a:gs pos="100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'Indicateurs de conversion'!$B$9</c:f>
              <c:strCache>
                <c:ptCount val="1"/>
                <c:pt idx="0">
                  <c:v>TAUX DE CONVERSION</c:v>
                </c:pt>
              </c:strCache>
            </c:strRef>
          </c:tx>
          <c:spPr>
            <a:ln w="28575" cap="rnd">
              <a:solidFill>
                <a:schemeClr val="accent1">
                  <a:shade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86000"/>
                </a:schemeClr>
              </a:solidFill>
              <a:ln w="9525">
                <a:solidFill>
                  <a:schemeClr val="accent1">
                    <a:shade val="86000"/>
                  </a:schemeClr>
                </a:solidFill>
              </a:ln>
              <a:effectLst/>
            </c:spPr>
          </c:marker>
          <c:cat>
            <c:strRef>
              <c:f>'Indicateurs de conversion'!$C$8:$N$8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'Indicateurs de conversion'!$C$9:$N$9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0"/>
          <c:order val="1"/>
          <c:tx>
            <c:strRef>
              <c:f>'Indicateurs de conversion'!$B$9</c:f>
              <c:strCache>
                <c:ptCount val="1"/>
                <c:pt idx="0">
                  <c:v>TAUX DE CONVERSION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cat>
            <c:strRef>
              <c:f>'Indicateurs de conversion'!$C$8:$N$8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'Indicateurs de conversion'!$C$9:$N$9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"/>
          <c:order val="2"/>
          <c:tx>
            <c:strRef>
              <c:f>'Indicateurs de conversion'!$B$12</c:f>
              <c:strCache>
                <c:ptCount val="1"/>
                <c:pt idx="0">
                  <c:v>% VISITES DU SITE / CLIENTS POTENTIELS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B050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'Indicateurs de conversion'!$C$8:$N$8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'Indicateurs de conversion'!$C$12:$N$12</c:f>
              <c:numCache>
                <c:formatCode>0%</c:formatCode>
                <c:ptCount val="12"/>
                <c:pt idx="0">
                  <c:v>0.12150837988826815</c:v>
                </c:pt>
                <c:pt idx="1">
                  <c:v>0.24440116845180138</c:v>
                </c:pt>
                <c:pt idx="2">
                  <c:v>0.18658641444539983</c:v>
                </c:pt>
                <c:pt idx="3">
                  <c:v>0.1730909090909091</c:v>
                </c:pt>
                <c:pt idx="4">
                  <c:v>0.18724778046811946</c:v>
                </c:pt>
                <c:pt idx="5">
                  <c:v>0.18197879858657243</c:v>
                </c:pt>
                <c:pt idx="6">
                  <c:v>0.1029504080351538</c:v>
                </c:pt>
                <c:pt idx="7">
                  <c:v>0.16677609980302036</c:v>
                </c:pt>
                <c:pt idx="8">
                  <c:v>0.16613162118780098</c:v>
                </c:pt>
                <c:pt idx="9">
                  <c:v>0.13207547169811321</c:v>
                </c:pt>
                <c:pt idx="10">
                  <c:v>0.15861214374225527</c:v>
                </c:pt>
                <c:pt idx="11">
                  <c:v>8.8105726872246701E-2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73920"/>
        <c:axId val="99074480"/>
      </c:lineChart>
      <c:catAx>
        <c:axId val="990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99074480"/>
        <c:crosses val="autoZero"/>
        <c:auto val="1"/>
        <c:lblAlgn val="ctr"/>
        <c:lblOffset val="100"/>
        <c:noMultiLvlLbl val="0"/>
      </c:catAx>
      <c:valAx>
        <c:axId val="9907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990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1973493975903599"/>
          <c:y val="2.8382213812677401E-2"/>
          <c:w val="0.699460793963254"/>
          <c:h val="8.97220628878343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gradFill>
      <a:gsLst>
        <a:gs pos="63000">
          <a:schemeClr val="bg1"/>
        </a:gs>
        <a:gs pos="19000">
          <a:schemeClr val="accent1">
            <a:lumMod val="5000"/>
            <a:lumOff val="95000"/>
          </a:schemeClr>
        </a:gs>
        <a:gs pos="100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600" b="1">
                <a:solidFill>
                  <a:schemeClr val="accent5"/>
                </a:solidFill>
              </a:rPr>
              <a:t>INDICATEURS</a:t>
            </a:r>
            <a:r>
              <a:rPr lang="en-US" sz="1600" b="1" baseline="0">
                <a:solidFill>
                  <a:schemeClr val="accent5"/>
                </a:solidFill>
              </a:rPr>
              <a:t> MÉDIAS </a:t>
            </a:r>
            <a:r>
              <a:rPr lang="en-US" sz="1600" b="1">
                <a:solidFill>
                  <a:schemeClr val="accent5"/>
                </a:solidFill>
              </a:rPr>
              <a:t>EN FONCTION DU</a:t>
            </a:r>
            <a:r>
              <a:rPr lang="en-US" sz="1600" b="1" baseline="0">
                <a:solidFill>
                  <a:schemeClr val="accent5"/>
                </a:solidFill>
              </a:rPr>
              <a:t> TYPE DE MARKETING</a:t>
            </a:r>
            <a:endParaRPr lang="en-US" sz="1600" b="1">
              <a:solidFill>
                <a:schemeClr val="accent5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Médias!$B$3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Médias!$C$2:$N$2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Médias!$C$3:$N$3</c:f>
              <c:numCache>
                <c:formatCode>0</c:formatCode>
                <c:ptCount val="12"/>
                <c:pt idx="0">
                  <c:v>3675</c:v>
                </c:pt>
                <c:pt idx="1">
                  <c:v>753</c:v>
                </c:pt>
                <c:pt idx="2">
                  <c:v>3126</c:v>
                </c:pt>
                <c:pt idx="3">
                  <c:v>1121</c:v>
                </c:pt>
                <c:pt idx="4">
                  <c:v>2326</c:v>
                </c:pt>
                <c:pt idx="5">
                  <c:v>842</c:v>
                </c:pt>
                <c:pt idx="6">
                  <c:v>578</c:v>
                </c:pt>
                <c:pt idx="7">
                  <c:v>3060</c:v>
                </c:pt>
                <c:pt idx="8">
                  <c:v>2118</c:v>
                </c:pt>
                <c:pt idx="9">
                  <c:v>3106</c:v>
                </c:pt>
                <c:pt idx="10">
                  <c:v>2012</c:v>
                </c:pt>
                <c:pt idx="11">
                  <c:v>2644</c:v>
                </c:pt>
              </c:numCache>
            </c:numRef>
          </c:val>
        </c:ser>
        <c:ser>
          <c:idx val="1"/>
          <c:order val="1"/>
          <c:tx>
            <c:strRef>
              <c:f>Médias!$B$4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Médias!$C$2:$N$2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Médias!$C$4:$N$4</c:f>
              <c:numCache>
                <c:formatCode>0</c:formatCode>
                <c:ptCount val="12"/>
                <c:pt idx="0">
                  <c:v>534</c:v>
                </c:pt>
                <c:pt idx="1">
                  <c:v>2387</c:v>
                </c:pt>
                <c:pt idx="2">
                  <c:v>3839</c:v>
                </c:pt>
                <c:pt idx="3">
                  <c:v>1860</c:v>
                </c:pt>
                <c:pt idx="4">
                  <c:v>1953</c:v>
                </c:pt>
                <c:pt idx="5">
                  <c:v>3439</c:v>
                </c:pt>
                <c:pt idx="6">
                  <c:v>2307</c:v>
                </c:pt>
                <c:pt idx="7">
                  <c:v>2181</c:v>
                </c:pt>
                <c:pt idx="8">
                  <c:v>155</c:v>
                </c:pt>
                <c:pt idx="9">
                  <c:v>3017</c:v>
                </c:pt>
                <c:pt idx="10">
                  <c:v>4035</c:v>
                </c:pt>
                <c:pt idx="11">
                  <c:v>1552</c:v>
                </c:pt>
              </c:numCache>
            </c:numRef>
          </c:val>
        </c:ser>
        <c:ser>
          <c:idx val="2"/>
          <c:order val="2"/>
          <c:tx>
            <c:strRef>
              <c:f>Médias!$B$5</c:f>
              <c:strCache>
                <c:ptCount val="1"/>
                <c:pt idx="0">
                  <c:v>Google+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Médias!$C$2:$N$2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Médias!$C$5:$N$5</c:f>
              <c:numCache>
                <c:formatCode>0</c:formatCode>
                <c:ptCount val="12"/>
                <c:pt idx="0">
                  <c:v>3839</c:v>
                </c:pt>
                <c:pt idx="1">
                  <c:v>4384</c:v>
                </c:pt>
                <c:pt idx="2">
                  <c:v>2694</c:v>
                </c:pt>
                <c:pt idx="3">
                  <c:v>3239</c:v>
                </c:pt>
                <c:pt idx="4">
                  <c:v>3491</c:v>
                </c:pt>
                <c:pt idx="5">
                  <c:v>3346</c:v>
                </c:pt>
                <c:pt idx="6">
                  <c:v>2914</c:v>
                </c:pt>
                <c:pt idx="7">
                  <c:v>1571</c:v>
                </c:pt>
                <c:pt idx="8">
                  <c:v>2148</c:v>
                </c:pt>
                <c:pt idx="9">
                  <c:v>2876</c:v>
                </c:pt>
                <c:pt idx="10">
                  <c:v>1192</c:v>
                </c:pt>
                <c:pt idx="11">
                  <c:v>3097</c:v>
                </c:pt>
              </c:numCache>
            </c:numRef>
          </c:val>
        </c:ser>
        <c:ser>
          <c:idx val="3"/>
          <c:order val="3"/>
          <c:tx>
            <c:strRef>
              <c:f>Médias!$B$6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Médias!$C$2:$N$2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Médias!$C$6:$N$6</c:f>
              <c:numCache>
                <c:formatCode>0</c:formatCode>
                <c:ptCount val="12"/>
                <c:pt idx="0">
                  <c:v>3694</c:v>
                </c:pt>
                <c:pt idx="1">
                  <c:v>3360</c:v>
                </c:pt>
                <c:pt idx="2">
                  <c:v>379</c:v>
                </c:pt>
                <c:pt idx="3">
                  <c:v>550</c:v>
                </c:pt>
                <c:pt idx="4">
                  <c:v>4107</c:v>
                </c:pt>
                <c:pt idx="5">
                  <c:v>3825</c:v>
                </c:pt>
                <c:pt idx="6">
                  <c:v>581</c:v>
                </c:pt>
                <c:pt idx="7">
                  <c:v>2245</c:v>
                </c:pt>
                <c:pt idx="8">
                  <c:v>3496</c:v>
                </c:pt>
                <c:pt idx="9">
                  <c:v>830</c:v>
                </c:pt>
                <c:pt idx="10">
                  <c:v>1714</c:v>
                </c:pt>
                <c:pt idx="11">
                  <c:v>1286</c:v>
                </c:pt>
              </c:numCache>
            </c:numRef>
          </c:val>
        </c:ser>
        <c:ser>
          <c:idx val="4"/>
          <c:order val="4"/>
          <c:tx>
            <c:strRef>
              <c:f>Médias!$B$7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Médias!$C$2:$N$2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Médias!$C$7:$N$7</c:f>
              <c:numCache>
                <c:formatCode>0</c:formatCode>
                <c:ptCount val="12"/>
                <c:pt idx="0">
                  <c:v>357</c:v>
                </c:pt>
                <c:pt idx="1">
                  <c:v>3059</c:v>
                </c:pt>
                <c:pt idx="2">
                  <c:v>1625</c:v>
                </c:pt>
                <c:pt idx="3">
                  <c:v>3345</c:v>
                </c:pt>
                <c:pt idx="4">
                  <c:v>112</c:v>
                </c:pt>
                <c:pt idx="5">
                  <c:v>4338</c:v>
                </c:pt>
                <c:pt idx="6">
                  <c:v>383</c:v>
                </c:pt>
                <c:pt idx="7">
                  <c:v>1591</c:v>
                </c:pt>
                <c:pt idx="8">
                  <c:v>4116</c:v>
                </c:pt>
                <c:pt idx="9">
                  <c:v>4165</c:v>
                </c:pt>
                <c:pt idx="10">
                  <c:v>2027</c:v>
                </c:pt>
                <c:pt idx="11">
                  <c:v>602</c:v>
                </c:pt>
              </c:numCache>
            </c:numRef>
          </c:val>
        </c:ser>
        <c:ser>
          <c:idx val="5"/>
          <c:order val="5"/>
          <c:tx>
            <c:strRef>
              <c:f>Médias!$B$8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Médias!$C$2:$N$2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Médias!$C$8:$N$8</c:f>
              <c:numCache>
                <c:formatCode>0</c:formatCode>
                <c:ptCount val="12"/>
                <c:pt idx="0">
                  <c:v>516</c:v>
                </c:pt>
                <c:pt idx="1">
                  <c:v>2122</c:v>
                </c:pt>
                <c:pt idx="2">
                  <c:v>2998</c:v>
                </c:pt>
                <c:pt idx="3">
                  <c:v>3381</c:v>
                </c:pt>
                <c:pt idx="4">
                  <c:v>2958</c:v>
                </c:pt>
                <c:pt idx="5">
                  <c:v>3327</c:v>
                </c:pt>
                <c:pt idx="6">
                  <c:v>257</c:v>
                </c:pt>
                <c:pt idx="7">
                  <c:v>2581</c:v>
                </c:pt>
                <c:pt idx="8">
                  <c:v>3967</c:v>
                </c:pt>
                <c:pt idx="9">
                  <c:v>2981</c:v>
                </c:pt>
                <c:pt idx="10">
                  <c:v>3910</c:v>
                </c:pt>
                <c:pt idx="11">
                  <c:v>1643</c:v>
                </c:pt>
              </c:numCache>
            </c:numRef>
          </c:val>
        </c:ser>
        <c:ser>
          <c:idx val="6"/>
          <c:order val="6"/>
          <c:tx>
            <c:strRef>
              <c:f>Médias!$B$9</c:f>
              <c:strCache>
                <c:ptCount val="1"/>
                <c:pt idx="0">
                  <c:v>Texte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Médias!$C$2:$N$2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Médias!$C$9:$N$9</c:f>
              <c:numCache>
                <c:formatCode>0</c:formatCode>
                <c:ptCount val="12"/>
                <c:pt idx="0">
                  <c:v>1244</c:v>
                </c:pt>
                <c:pt idx="1">
                  <c:v>2409</c:v>
                </c:pt>
                <c:pt idx="2">
                  <c:v>2259</c:v>
                </c:pt>
                <c:pt idx="3">
                  <c:v>1918</c:v>
                </c:pt>
                <c:pt idx="4">
                  <c:v>3455</c:v>
                </c:pt>
                <c:pt idx="5">
                  <c:v>3258</c:v>
                </c:pt>
                <c:pt idx="6">
                  <c:v>3838</c:v>
                </c:pt>
                <c:pt idx="7">
                  <c:v>3819</c:v>
                </c:pt>
                <c:pt idx="8">
                  <c:v>3695</c:v>
                </c:pt>
                <c:pt idx="9">
                  <c:v>2047</c:v>
                </c:pt>
                <c:pt idx="10">
                  <c:v>3048</c:v>
                </c:pt>
                <c:pt idx="11">
                  <c:v>1431</c:v>
                </c:pt>
              </c:numCache>
            </c:numRef>
          </c:val>
        </c:ser>
        <c:ser>
          <c:idx val="7"/>
          <c:order val="7"/>
          <c:tx>
            <c:strRef>
              <c:f>Médias!$B$10</c:f>
              <c:strCache>
                <c:ptCount val="1"/>
                <c:pt idx="0">
                  <c:v>Twitter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Médias!$C$2:$N$2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Médias!$C$10:$N$10</c:f>
              <c:numCache>
                <c:formatCode>0</c:formatCode>
                <c:ptCount val="12"/>
                <c:pt idx="0">
                  <c:v>677</c:v>
                </c:pt>
                <c:pt idx="1">
                  <c:v>38</c:v>
                </c:pt>
                <c:pt idx="2">
                  <c:v>509</c:v>
                </c:pt>
                <c:pt idx="3">
                  <c:v>3421</c:v>
                </c:pt>
                <c:pt idx="4">
                  <c:v>2011</c:v>
                </c:pt>
                <c:pt idx="5">
                  <c:v>976</c:v>
                </c:pt>
                <c:pt idx="6">
                  <c:v>2435</c:v>
                </c:pt>
                <c:pt idx="7">
                  <c:v>2917</c:v>
                </c:pt>
                <c:pt idx="8">
                  <c:v>1590</c:v>
                </c:pt>
                <c:pt idx="9">
                  <c:v>2875</c:v>
                </c:pt>
                <c:pt idx="10">
                  <c:v>2282</c:v>
                </c:pt>
                <c:pt idx="11">
                  <c:v>3900</c:v>
                </c:pt>
              </c:numCache>
            </c:numRef>
          </c:val>
        </c:ser>
        <c:ser>
          <c:idx val="8"/>
          <c:order val="8"/>
          <c:tx>
            <c:strRef>
              <c:f>Médias!$B$11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Médias!$C$2:$N$2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Médias!$C$11:$N$11</c:f>
              <c:numCache>
                <c:formatCode>0</c:formatCode>
                <c:ptCount val="12"/>
                <c:pt idx="0">
                  <c:v>639</c:v>
                </c:pt>
                <c:pt idx="1">
                  <c:v>2750</c:v>
                </c:pt>
                <c:pt idx="2">
                  <c:v>672</c:v>
                </c:pt>
                <c:pt idx="3">
                  <c:v>1993</c:v>
                </c:pt>
                <c:pt idx="4">
                  <c:v>1281</c:v>
                </c:pt>
                <c:pt idx="5">
                  <c:v>226</c:v>
                </c:pt>
                <c:pt idx="6">
                  <c:v>2832</c:v>
                </c:pt>
                <c:pt idx="7">
                  <c:v>4100</c:v>
                </c:pt>
                <c:pt idx="8">
                  <c:v>1894</c:v>
                </c:pt>
                <c:pt idx="9">
                  <c:v>410</c:v>
                </c:pt>
                <c:pt idx="10">
                  <c:v>1647</c:v>
                </c:pt>
                <c:pt idx="11">
                  <c:v>3038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552928"/>
        <c:axId val="129553488"/>
      </c:barChart>
      <c:catAx>
        <c:axId val="12955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129553488"/>
        <c:crosses val="autoZero"/>
        <c:auto val="1"/>
        <c:lblAlgn val="ctr"/>
        <c:lblOffset val="100"/>
        <c:noMultiLvlLbl val="0"/>
      </c:catAx>
      <c:valAx>
        <c:axId val="12955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12955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gradFill>
      <a:gsLst>
        <a:gs pos="63000">
          <a:schemeClr val="bg1"/>
        </a:gs>
        <a:gs pos="19000">
          <a:schemeClr val="accent1">
            <a:lumMod val="5000"/>
            <a:lumOff val="95000"/>
          </a:schemeClr>
        </a:gs>
        <a:gs pos="100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600" b="1">
                <a:solidFill>
                  <a:schemeClr val="accent5"/>
                </a:solidFill>
              </a:rPr>
              <a:t>INDICATEURS</a:t>
            </a:r>
            <a:r>
              <a:rPr lang="en-US" sz="1600" b="1" baseline="0">
                <a:solidFill>
                  <a:schemeClr val="accent5"/>
                </a:solidFill>
              </a:rPr>
              <a:t> MÉDIAS TOTAUX</a:t>
            </a:r>
            <a:endParaRPr lang="en-US" sz="1600" b="1">
              <a:solidFill>
                <a:schemeClr val="accent5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accent5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Médias!$C$12:$N$12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Médias!$C$13:$N$13</c:f>
              <c:numCache>
                <c:formatCode>_-* #,##0_-;\-* #,##0_-;_-* "-"??_-;_-@_-</c:formatCode>
                <c:ptCount val="12"/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1">
                  <a:lumMod val="75000"/>
                </a:schemeClr>
              </a:solidFill>
              <a:ln w="3175">
                <a:solidFill>
                  <a:schemeClr val="bg1"/>
                </a:solidFill>
              </a:ln>
              <a:effectLst/>
            </c:spPr>
          </c:marker>
          <c:cat>
            <c:strRef>
              <c:f>Médias!$C$12:$N$12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Médias!$C$14:$N$14</c:f>
              <c:numCache>
                <c:formatCode>0</c:formatCode>
                <c:ptCount val="12"/>
                <c:pt idx="0">
                  <c:v>15175</c:v>
                </c:pt>
                <c:pt idx="1">
                  <c:v>21262</c:v>
                </c:pt>
                <c:pt idx="2">
                  <c:v>18101</c:v>
                </c:pt>
                <c:pt idx="3">
                  <c:v>20828</c:v>
                </c:pt>
                <c:pt idx="4">
                  <c:v>21694</c:v>
                </c:pt>
                <c:pt idx="5">
                  <c:v>23577</c:v>
                </c:pt>
                <c:pt idx="6">
                  <c:v>16125</c:v>
                </c:pt>
                <c:pt idx="7">
                  <c:v>24065</c:v>
                </c:pt>
                <c:pt idx="8">
                  <c:v>23179</c:v>
                </c:pt>
                <c:pt idx="9">
                  <c:v>22307</c:v>
                </c:pt>
                <c:pt idx="10">
                  <c:v>21867</c:v>
                </c:pt>
                <c:pt idx="11">
                  <c:v>19193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761168"/>
        <c:axId val="205761728"/>
      </c:lineChart>
      <c:catAx>
        <c:axId val="20576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05761728"/>
        <c:crosses val="autoZero"/>
        <c:auto val="1"/>
        <c:lblAlgn val="ctr"/>
        <c:lblOffset val="100"/>
        <c:noMultiLvlLbl val="0"/>
      </c:catAx>
      <c:valAx>
        <c:axId val="20576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0576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63000">
          <a:schemeClr val="bg1"/>
        </a:gs>
        <a:gs pos="19000">
          <a:schemeClr val="accent1">
            <a:lumMod val="5000"/>
            <a:lumOff val="95000"/>
          </a:schemeClr>
        </a:gs>
        <a:gs pos="100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600" b="1">
                <a:solidFill>
                  <a:schemeClr val="accent5"/>
                </a:solidFill>
              </a:rPr>
              <a:t> CLIENTS GÉNÉRÉS </a:t>
            </a:r>
            <a:r>
              <a:rPr lang="en-US" sz="1600" b="1" i="0" u="none" strike="noStrike" baseline="0">
                <a:effectLst/>
              </a:rPr>
              <a:t>EN FONCTION DU TYPE DE CAMPAGNE DE MARKETING EN LIGNE</a:t>
            </a:r>
            <a:r>
              <a:rPr lang="en-US" sz="1600" b="1" i="0" u="none" strike="noStrike" baseline="0"/>
              <a:t> </a:t>
            </a:r>
            <a:endParaRPr lang="en-US" sz="1600" b="1">
              <a:solidFill>
                <a:schemeClr val="accent5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accent5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'Clients générés'!$B$4</c:f>
              <c:strCache>
                <c:ptCount val="1"/>
                <c:pt idx="0">
                  <c:v>Réseaux sociaux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générés'!$C$4:$N$4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</c:ser>
        <c:ser>
          <c:idx val="1"/>
          <c:order val="1"/>
          <c:tx>
            <c:strRef>
              <c:f>'Clients générés'!$B$5</c:f>
              <c:strCache>
                <c:ptCount val="1"/>
                <c:pt idx="0">
                  <c:v>Relations publiques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générés'!$C$5:$N$5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</c:ser>
        <c:ser>
          <c:idx val="2"/>
          <c:order val="2"/>
          <c:tx>
            <c:strRef>
              <c:f>'Clients générés'!$B$6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générés'!$C$6:$N$6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</c:ser>
        <c:ser>
          <c:idx val="3"/>
          <c:order val="3"/>
          <c:tx>
            <c:strRef>
              <c:f>'Clients générés'!$B$7</c:f>
              <c:strCache>
                <c:ptCount val="1"/>
                <c:pt idx="0">
                  <c:v>Trafic direct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générés'!$C$7:$N$7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8</c:v>
                </c:pt>
              </c:numCache>
            </c:numRef>
          </c:val>
        </c:ser>
        <c:ser>
          <c:idx val="4"/>
          <c:order val="4"/>
          <c:tx>
            <c:strRef>
              <c:f>'Clients générés'!$B$8</c:f>
              <c:strCache>
                <c:ptCount val="1"/>
                <c:pt idx="0">
                  <c:v>Recherche PPC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générés'!$C$8:$N$8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</c:ser>
        <c:ser>
          <c:idx val="5"/>
          <c:order val="5"/>
          <c:tx>
            <c:strRef>
              <c:f>'Clients générés'!$B$9</c:f>
              <c:strCache>
                <c:ptCount val="1"/>
                <c:pt idx="0">
                  <c:v>Recherche non PPC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générés'!$C$9:$N$9</c:f>
              <c:numCache>
                <c:formatCode>0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</c:ser>
        <c:ser>
          <c:idx val="6"/>
          <c:order val="6"/>
          <c:tx>
            <c:strRef>
              <c:f>'Clients générés'!$B$10</c:f>
              <c:strCache>
                <c:ptCount val="1"/>
                <c:pt idx="0">
                  <c:v>Autres campagnes en ligne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générés'!$C$10:$N$10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</c:ser>
        <c:ser>
          <c:idx val="7"/>
          <c:order val="7"/>
          <c:tx>
            <c:strRef>
              <c:f>'Clients générés'!$B$11</c:f>
              <c:strCache>
                <c:ptCount val="1"/>
                <c:pt idx="0">
                  <c:v>Liens depuis d'autres sites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générés'!$C$11:$N$11</c:f>
              <c:numCache>
                <c:formatCode>0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</c:ser>
        <c:ser>
          <c:idx val="8"/>
          <c:order val="8"/>
          <c:tx>
            <c:strRef>
              <c:f>'Clients générés'!$B$12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'Clients générés'!$C$2:$N$2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générés'!$C$12:$N$12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5768448"/>
        <c:axId val="206315440"/>
      </c:barChart>
      <c:catAx>
        <c:axId val="20576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06315440"/>
        <c:crosses val="autoZero"/>
        <c:auto val="1"/>
        <c:lblAlgn val="ctr"/>
        <c:lblOffset val="100"/>
        <c:noMultiLvlLbl val="0"/>
      </c:catAx>
      <c:valAx>
        <c:axId val="20631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0576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gradFill>
      <a:gsLst>
        <a:gs pos="63000">
          <a:schemeClr val="bg1"/>
        </a:gs>
        <a:gs pos="19000">
          <a:schemeClr val="accent1">
            <a:lumMod val="5000"/>
            <a:lumOff val="95000"/>
          </a:schemeClr>
        </a:gs>
        <a:gs pos="100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600" b="1">
                <a:solidFill>
                  <a:schemeClr val="accent5"/>
                </a:solidFill>
              </a:rPr>
              <a:t> CLIENTS GÉNÉRÉS PAR LE MARKETING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accent5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1"/>
          <c:tx>
            <c:strRef>
              <c:f>'Clients générés'!$B$25</c:f>
              <c:strCache>
                <c:ptCount val="1"/>
                <c:pt idx="0">
                  <c:v>TOTAUX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'Clients générés'!$C$21:$N$21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générés'!$C$25:$N$25</c:f>
              <c:numCache>
                <c:formatCode>0</c:formatCode>
                <c:ptCount val="12"/>
                <c:pt idx="0">
                  <c:v>22</c:v>
                </c:pt>
                <c:pt idx="1">
                  <c:v>22</c:v>
                </c:pt>
                <c:pt idx="2">
                  <c:v>31</c:v>
                </c:pt>
                <c:pt idx="3">
                  <c:v>23</c:v>
                </c:pt>
                <c:pt idx="4">
                  <c:v>38</c:v>
                </c:pt>
                <c:pt idx="5">
                  <c:v>48</c:v>
                </c:pt>
                <c:pt idx="6">
                  <c:v>42</c:v>
                </c:pt>
                <c:pt idx="7">
                  <c:v>46</c:v>
                </c:pt>
                <c:pt idx="8">
                  <c:v>51</c:v>
                </c:pt>
                <c:pt idx="9">
                  <c:v>57</c:v>
                </c:pt>
                <c:pt idx="10">
                  <c:v>88</c:v>
                </c:pt>
                <c:pt idx="11">
                  <c:v>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6318800"/>
        <c:axId val="206319360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'Clients générés'!$B$24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'Clients générés'!$C$21:$N$21</c15:sqref>
                        </c15:formulaRef>
                      </c:ext>
                    </c:extLst>
                    <c:strCache>
                      <c:ptCount val="12"/>
                      <c:pt idx="0">
                        <c:v>JANV.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AVR.</c:v>
                      </c:pt>
                      <c:pt idx="4">
                        <c:v>MAI</c:v>
                      </c:pt>
                      <c:pt idx="5">
                        <c:v>JUIN</c:v>
                      </c:pt>
                      <c:pt idx="6">
                        <c:v>JUIL.</c:v>
                      </c:pt>
                      <c:pt idx="7">
                        <c:v>AOÛT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'Clients générés'!$C$24:$N$24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</c15:ser>
            </c15:filteredBarSeries>
          </c:ext>
        </c:extLst>
      </c:barChart>
      <c:catAx>
        <c:axId val="20631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06319360"/>
        <c:crosses val="autoZero"/>
        <c:auto val="1"/>
        <c:lblAlgn val="ctr"/>
        <c:lblOffset val="100"/>
        <c:noMultiLvlLbl val="0"/>
      </c:catAx>
      <c:valAx>
        <c:axId val="2063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0631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63000">
          <a:schemeClr val="bg1"/>
        </a:gs>
        <a:gs pos="19000">
          <a:schemeClr val="accent1">
            <a:lumMod val="5000"/>
            <a:lumOff val="95000"/>
          </a:schemeClr>
        </a:gs>
        <a:gs pos="100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600" b="1">
                <a:solidFill>
                  <a:schemeClr val="accent5"/>
                </a:solidFill>
              </a:rPr>
              <a:t>% DE  CLIENTS GÉNÉRÉ PAR LE MARKETING EN LIGNE</a:t>
            </a:r>
          </a:p>
        </c:rich>
      </c:tx>
      <c:layout>
        <c:manualLayout>
          <c:xMode val="edge"/>
          <c:yMode val="edge"/>
          <c:x val="0.13879769070485801"/>
          <c:y val="2.53968253968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accent5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'Clients générés'!$B$27</c:f>
              <c:strCache>
                <c:ptCount val="1"/>
                <c:pt idx="0">
                  <c:v>% DES RÉSULTATS EN LIGNE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00B0F0"/>
              </a:solidFill>
              <a:ln w="6350">
                <a:solidFill>
                  <a:schemeClr val="bg1"/>
                </a:solidFill>
              </a:ln>
              <a:effectLst/>
            </c:spPr>
          </c:marker>
          <c:cat>
            <c:strRef>
              <c:f>'Clients générés'!$C$21:$N$21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générés'!$C$27:$N$27</c:f>
              <c:numCache>
                <c:formatCode>0%</c:formatCode>
                <c:ptCount val="12"/>
                <c:pt idx="0">
                  <c:v>0.59090909090909094</c:v>
                </c:pt>
                <c:pt idx="1">
                  <c:v>0.59090909090909094</c:v>
                </c:pt>
                <c:pt idx="2">
                  <c:v>0.61290322580645162</c:v>
                </c:pt>
                <c:pt idx="3">
                  <c:v>0.65217391304347827</c:v>
                </c:pt>
                <c:pt idx="4">
                  <c:v>0.63157894736842102</c:v>
                </c:pt>
                <c:pt idx="5">
                  <c:v>0.60416666666666663</c:v>
                </c:pt>
                <c:pt idx="6">
                  <c:v>0.61904761904761907</c:v>
                </c:pt>
                <c:pt idx="7">
                  <c:v>0.60869565217391308</c:v>
                </c:pt>
                <c:pt idx="8">
                  <c:v>0.56862745098039214</c:v>
                </c:pt>
                <c:pt idx="9">
                  <c:v>0.57894736842105265</c:v>
                </c:pt>
                <c:pt idx="10">
                  <c:v>0.60227272727272729</c:v>
                </c:pt>
                <c:pt idx="11">
                  <c:v>0.61290322580645162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22160"/>
        <c:axId val="206322720"/>
      </c:lineChart>
      <c:catAx>
        <c:axId val="20632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06322720"/>
        <c:crosses val="autoZero"/>
        <c:auto val="1"/>
        <c:lblAlgn val="ctr"/>
        <c:lblOffset val="100"/>
        <c:noMultiLvlLbl val="0"/>
      </c:catAx>
      <c:valAx>
        <c:axId val="20632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0632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63000">
          <a:schemeClr val="bg1"/>
        </a:gs>
        <a:gs pos="19000">
          <a:schemeClr val="accent1">
            <a:lumMod val="5000"/>
            <a:lumOff val="95000"/>
          </a:schemeClr>
        </a:gs>
        <a:gs pos="100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600" b="1" i="0" u="none" strike="noStrike" baseline="0">
                <a:effectLst/>
              </a:rPr>
              <a:t>CLIENTS POTENTIELS GÉNÉRÉS EN FONCTION DU TYPE DE CAMPAGNE DE MARKETING EN LIGNE </a:t>
            </a:r>
            <a:endParaRPr lang="en-US" sz="1600" b="1">
              <a:solidFill>
                <a:schemeClr val="accent5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accent5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'Clients potentiels générés'!$B$4</c:f>
              <c:strCache>
                <c:ptCount val="1"/>
                <c:pt idx="0">
                  <c:v>Réseaux sociaux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'Clients potentiels générés'!$C$2:$N$2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potentiels générés'!$C$4:$N$4</c:f>
              <c:numCache>
                <c:formatCode>0</c:formatCode>
                <c:ptCount val="12"/>
                <c:pt idx="0">
                  <c:v>28</c:v>
                </c:pt>
                <c:pt idx="1">
                  <c:v>33</c:v>
                </c:pt>
                <c:pt idx="2">
                  <c:v>49</c:v>
                </c:pt>
                <c:pt idx="3">
                  <c:v>23</c:v>
                </c:pt>
                <c:pt idx="4">
                  <c:v>21</c:v>
                </c:pt>
                <c:pt idx="5">
                  <c:v>10</c:v>
                </c:pt>
                <c:pt idx="6">
                  <c:v>20</c:v>
                </c:pt>
                <c:pt idx="7">
                  <c:v>45</c:v>
                </c:pt>
                <c:pt idx="8">
                  <c:v>30</c:v>
                </c:pt>
                <c:pt idx="9">
                  <c:v>36</c:v>
                </c:pt>
                <c:pt idx="10">
                  <c:v>24</c:v>
                </c:pt>
                <c:pt idx="11">
                  <c:v>25</c:v>
                </c:pt>
              </c:numCache>
            </c:numRef>
          </c:val>
        </c:ser>
        <c:ser>
          <c:idx val="2"/>
          <c:order val="1"/>
          <c:tx>
            <c:strRef>
              <c:f>'Clients potentiels générés'!$B$5</c:f>
              <c:strCache>
                <c:ptCount val="1"/>
                <c:pt idx="0">
                  <c:v>Relations publiques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'Clients potentiels générés'!$C$2:$N$2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potentiels générés'!$C$5:$N$5</c:f>
              <c:numCache>
                <c:formatCode>0</c:formatCode>
                <c:ptCount val="12"/>
                <c:pt idx="0">
                  <c:v>16</c:v>
                </c:pt>
                <c:pt idx="1">
                  <c:v>20</c:v>
                </c:pt>
                <c:pt idx="2">
                  <c:v>3</c:v>
                </c:pt>
                <c:pt idx="3">
                  <c:v>37</c:v>
                </c:pt>
                <c:pt idx="4">
                  <c:v>45</c:v>
                </c:pt>
                <c:pt idx="5">
                  <c:v>26</c:v>
                </c:pt>
                <c:pt idx="6">
                  <c:v>4</c:v>
                </c:pt>
                <c:pt idx="7">
                  <c:v>1</c:v>
                </c:pt>
                <c:pt idx="8">
                  <c:v>47</c:v>
                </c:pt>
                <c:pt idx="9">
                  <c:v>22</c:v>
                </c:pt>
                <c:pt idx="10">
                  <c:v>3</c:v>
                </c:pt>
                <c:pt idx="11">
                  <c:v>17</c:v>
                </c:pt>
              </c:numCache>
            </c:numRef>
          </c:val>
        </c:ser>
        <c:ser>
          <c:idx val="3"/>
          <c:order val="2"/>
          <c:tx>
            <c:strRef>
              <c:f>'Clients potentiels générés'!$B$6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'Clients potentiels générés'!$C$2:$N$2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potentiels générés'!$C$6:$N$6</c:f>
              <c:numCache>
                <c:formatCode>0</c:formatCode>
                <c:ptCount val="12"/>
                <c:pt idx="0">
                  <c:v>40</c:v>
                </c:pt>
                <c:pt idx="1">
                  <c:v>45</c:v>
                </c:pt>
                <c:pt idx="2">
                  <c:v>29</c:v>
                </c:pt>
                <c:pt idx="3">
                  <c:v>18</c:v>
                </c:pt>
                <c:pt idx="4">
                  <c:v>20</c:v>
                </c:pt>
                <c:pt idx="5">
                  <c:v>5</c:v>
                </c:pt>
                <c:pt idx="6">
                  <c:v>25</c:v>
                </c:pt>
                <c:pt idx="7">
                  <c:v>49</c:v>
                </c:pt>
                <c:pt idx="8">
                  <c:v>12</c:v>
                </c:pt>
                <c:pt idx="9">
                  <c:v>39</c:v>
                </c:pt>
                <c:pt idx="10">
                  <c:v>44</c:v>
                </c:pt>
                <c:pt idx="11">
                  <c:v>40</c:v>
                </c:pt>
              </c:numCache>
            </c:numRef>
          </c:val>
        </c:ser>
        <c:ser>
          <c:idx val="4"/>
          <c:order val="3"/>
          <c:tx>
            <c:strRef>
              <c:f>'Clients potentiels générés'!$B$7</c:f>
              <c:strCache>
                <c:ptCount val="1"/>
                <c:pt idx="0">
                  <c:v>Trafic direct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'Clients potentiels générés'!$C$2:$N$2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potentiels générés'!$C$7:$N$7</c:f>
              <c:numCache>
                <c:formatCode>0</c:formatCode>
                <c:ptCount val="12"/>
                <c:pt idx="0">
                  <c:v>38</c:v>
                </c:pt>
                <c:pt idx="1">
                  <c:v>32</c:v>
                </c:pt>
                <c:pt idx="2">
                  <c:v>9</c:v>
                </c:pt>
                <c:pt idx="3">
                  <c:v>3</c:v>
                </c:pt>
                <c:pt idx="4">
                  <c:v>33</c:v>
                </c:pt>
                <c:pt idx="5">
                  <c:v>33</c:v>
                </c:pt>
                <c:pt idx="6">
                  <c:v>22</c:v>
                </c:pt>
                <c:pt idx="7">
                  <c:v>15</c:v>
                </c:pt>
                <c:pt idx="8">
                  <c:v>20</c:v>
                </c:pt>
                <c:pt idx="9">
                  <c:v>49</c:v>
                </c:pt>
                <c:pt idx="10">
                  <c:v>17</c:v>
                </c:pt>
                <c:pt idx="11">
                  <c:v>24</c:v>
                </c:pt>
              </c:numCache>
            </c:numRef>
          </c:val>
        </c:ser>
        <c:ser>
          <c:idx val="5"/>
          <c:order val="4"/>
          <c:tx>
            <c:strRef>
              <c:f>'Clients potentiels générés'!$B$8</c:f>
              <c:strCache>
                <c:ptCount val="1"/>
                <c:pt idx="0">
                  <c:v>Recherche PPC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'Clients potentiels générés'!$C$2:$N$2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potentiels générés'!$C$8:$N$8</c:f>
              <c:numCache>
                <c:formatCode>0</c:formatCode>
                <c:ptCount val="12"/>
                <c:pt idx="0">
                  <c:v>1</c:v>
                </c:pt>
                <c:pt idx="1">
                  <c:v>16</c:v>
                </c:pt>
                <c:pt idx="2">
                  <c:v>50</c:v>
                </c:pt>
                <c:pt idx="3">
                  <c:v>41</c:v>
                </c:pt>
                <c:pt idx="4">
                  <c:v>37</c:v>
                </c:pt>
                <c:pt idx="5">
                  <c:v>40</c:v>
                </c:pt>
                <c:pt idx="6">
                  <c:v>20</c:v>
                </c:pt>
                <c:pt idx="7">
                  <c:v>46</c:v>
                </c:pt>
                <c:pt idx="8">
                  <c:v>13</c:v>
                </c:pt>
                <c:pt idx="9">
                  <c:v>11</c:v>
                </c:pt>
                <c:pt idx="10">
                  <c:v>39</c:v>
                </c:pt>
                <c:pt idx="11">
                  <c:v>16</c:v>
                </c:pt>
              </c:numCache>
            </c:numRef>
          </c:val>
        </c:ser>
        <c:ser>
          <c:idx val="7"/>
          <c:order val="5"/>
          <c:tx>
            <c:strRef>
              <c:f>'Clients potentiels générés'!$B$10</c:f>
              <c:strCache>
                <c:ptCount val="1"/>
                <c:pt idx="0">
                  <c:v>Autres campagnes en ligne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'Clients potentiels générés'!$C$2:$N$2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potentiels générés'!$C$10:$N$10</c:f>
              <c:numCache>
                <c:formatCode>0</c:formatCode>
                <c:ptCount val="12"/>
                <c:pt idx="0">
                  <c:v>5</c:v>
                </c:pt>
                <c:pt idx="1">
                  <c:v>40</c:v>
                </c:pt>
                <c:pt idx="2">
                  <c:v>6</c:v>
                </c:pt>
                <c:pt idx="3">
                  <c:v>40</c:v>
                </c:pt>
                <c:pt idx="4">
                  <c:v>35</c:v>
                </c:pt>
                <c:pt idx="5">
                  <c:v>27</c:v>
                </c:pt>
                <c:pt idx="6">
                  <c:v>10</c:v>
                </c:pt>
                <c:pt idx="7">
                  <c:v>33</c:v>
                </c:pt>
                <c:pt idx="8">
                  <c:v>7</c:v>
                </c:pt>
                <c:pt idx="9">
                  <c:v>22</c:v>
                </c:pt>
                <c:pt idx="10">
                  <c:v>46</c:v>
                </c:pt>
                <c:pt idx="11">
                  <c:v>23</c:v>
                </c:pt>
              </c:numCache>
            </c:numRef>
          </c:val>
        </c:ser>
        <c:ser>
          <c:idx val="8"/>
          <c:order val="6"/>
          <c:tx>
            <c:strRef>
              <c:f>'Clients potentiels générés'!$B$11</c:f>
              <c:strCache>
                <c:ptCount val="1"/>
                <c:pt idx="0">
                  <c:v>Liens depuis d'autres sites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'Clients potentiels générés'!$C$2:$N$2</c:f>
              <c:strCache>
                <c:ptCount val="12"/>
                <c:pt idx="0">
                  <c:v>JANV.</c:v>
                </c:pt>
                <c:pt idx="1">
                  <c:v>FÉV.</c:v>
                </c:pt>
                <c:pt idx="2">
                  <c:v>MARS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</c:strCache>
            </c:strRef>
          </c:cat>
          <c:val>
            <c:numRef>
              <c:f>'Clients potentiels générés'!$C$11:$N$11</c:f>
              <c:numCache>
                <c:formatCode>0</c:formatCode>
                <c:ptCount val="12"/>
                <c:pt idx="0">
                  <c:v>19</c:v>
                </c:pt>
                <c:pt idx="1">
                  <c:v>28</c:v>
                </c:pt>
                <c:pt idx="2">
                  <c:v>23</c:v>
                </c:pt>
                <c:pt idx="3">
                  <c:v>48</c:v>
                </c:pt>
                <c:pt idx="4">
                  <c:v>6</c:v>
                </c:pt>
                <c:pt idx="5">
                  <c:v>40</c:v>
                </c:pt>
                <c:pt idx="6">
                  <c:v>21</c:v>
                </c:pt>
                <c:pt idx="7">
                  <c:v>38</c:v>
                </c:pt>
                <c:pt idx="8">
                  <c:v>40</c:v>
                </c:pt>
                <c:pt idx="9">
                  <c:v>20</c:v>
                </c:pt>
                <c:pt idx="10">
                  <c:v>32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790784"/>
        <c:axId val="205791344"/>
      </c:barChart>
      <c:catAx>
        <c:axId val="20579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05791344"/>
        <c:crosses val="autoZero"/>
        <c:auto val="1"/>
        <c:lblAlgn val="ctr"/>
        <c:lblOffset val="100"/>
        <c:noMultiLvlLbl val="0"/>
      </c:catAx>
      <c:valAx>
        <c:axId val="20579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0579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gradFill>
      <a:gsLst>
        <a:gs pos="63000">
          <a:schemeClr val="bg1"/>
        </a:gs>
        <a:gs pos="19000">
          <a:schemeClr val="accent1">
            <a:lumMod val="5000"/>
            <a:lumOff val="95000"/>
          </a:schemeClr>
        </a:gs>
        <a:gs pos="100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noFill/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fr.smartsheet.com/essai?trp=17033&amp;utm_source=integrated+content&amp;utm_campaign=/9-free-marketing-calendar-templates-excel&amp;utm_medium=monthly+marketing+metrics+calendar+template&amp;lx=WcSqXOeOpJtffv4KrfJz1V2F3tjZfBYMXSEruozjq1E&amp;lpa=9+free+Excel+monthly+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essai?trp=17033&amp;utm_source=integrated+content&amp;utm_campaign=/9-free-marketing-calendar-templates-excel&amp;utm_medium=monthly+marketing+metrics+calendar+template&amp;lx=WcSqXOeOpJtffv4KrfJz1V2F3tjZfBYMXSEruozjq1E&amp;lpa=9+free+Excel+monthly+" TargetMode="Externa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image" Target="../media/image1.png"/><Relationship Id="rId4" Type="http://schemas.openxmlformats.org/officeDocument/2006/relationships/hyperlink" Target="https://fr.smartsheet.com/essai?trp=17033&amp;utm_source=integrated+content&amp;utm_campaign=/9-free-marketing-calendar-templates-excel&amp;utm_medium=monthly+marketing+metrics+calendar+template&amp;lx=WcSqXOeOpJtffv4KrfJz1V2F3tjZfBYMXSEruozjq1E&amp;lpa=9+free+Excel+monthly+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essai?trp=17033&amp;utm_source=integrated+content&amp;utm_campaign=/9-free-marketing-calendar-templates-excel&amp;utm_medium=monthly+marketing+metrics+calendar+template&amp;lx=WcSqXOeOpJtffv4KrfJz1V2F3tjZfBYMXSEruozjq1E&amp;lpa=9+free+Excel+monthly+" TargetMode="Externa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essai?trp=17033&amp;utm_source=integrated+content&amp;utm_campaign=/9-free-marketing-calendar-templates-excel&amp;utm_medium=monthly+marketing+metrics+calendar+template&amp;lx=WcSqXOeOpJtffv4KrfJz1V2F3tjZfBYMXSEruozjq1E&amp;lpa=9+free+Excel+monthly+" TargetMode="Externa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13</xdr:row>
      <xdr:rowOff>36830</xdr:rowOff>
    </xdr:from>
    <xdr:to>
      <xdr:col>7</xdr:col>
      <xdr:colOff>12700</xdr:colOff>
      <xdr:row>33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812800</xdr:colOff>
      <xdr:row>13</xdr:row>
      <xdr:rowOff>50800</xdr:rowOff>
    </xdr:from>
    <xdr:to>
      <xdr:col>15</xdr:col>
      <xdr:colOff>12700</xdr:colOff>
      <xdr:row>33</xdr:row>
      <xdr:rowOff>13970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558800</xdr:colOff>
      <xdr:row>34</xdr:row>
      <xdr:rowOff>25400</xdr:rowOff>
    </xdr:from>
    <xdr:to>
      <xdr:col>11</xdr:col>
      <xdr:colOff>152400</xdr:colOff>
      <xdr:row>53</xdr:row>
      <xdr:rowOff>191770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782450</xdr:colOff>
      <xdr:row>0</xdr:row>
      <xdr:rowOff>53721</xdr:rowOff>
    </xdr:from>
    <xdr:to>
      <xdr:col>15</xdr:col>
      <xdr:colOff>31620</xdr:colOff>
      <xdr:row>0</xdr:row>
      <xdr:rowOff>576199</xdr:rowOff>
    </xdr:to>
    <xdr:pic>
      <xdr:nvPicPr>
        <xdr:cNvPr id="5" name="Picture 2" descr="Macintosh HD:Users:kdalley:Library:Caches:TemporaryItems:msoclip:0:clip_image001.png">
          <a:hlinkClick xmlns:r="http://schemas.openxmlformats.org/officeDocument/2006/relationships" r:id="rId4"/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8025" y="53721"/>
          <a:ext cx="2135245" cy="52247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15</xdr:row>
      <xdr:rowOff>82550</xdr:rowOff>
    </xdr:from>
    <xdr:to>
      <xdr:col>7</xdr:col>
      <xdr:colOff>711200</xdr:colOff>
      <xdr:row>36</xdr:row>
      <xdr:rowOff>63500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819150</xdr:colOff>
      <xdr:row>15</xdr:row>
      <xdr:rowOff>69850</xdr:rowOff>
    </xdr:from>
    <xdr:to>
      <xdr:col>15</xdr:col>
      <xdr:colOff>0</xdr:colOff>
      <xdr:row>36</xdr:row>
      <xdr:rowOff>38100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88265</xdr:colOff>
      <xdr:row>0</xdr:row>
      <xdr:rowOff>77470</xdr:rowOff>
    </xdr:from>
    <xdr:to>
      <xdr:col>14</xdr:col>
      <xdr:colOff>1205865</xdr:colOff>
      <xdr:row>0</xdr:row>
      <xdr:rowOff>552450</xdr:rowOff>
    </xdr:to>
    <xdr:pic>
      <xdr:nvPicPr>
        <xdr:cNvPr id="4" name="Picture 2" descr="Macintosh HD:Users:kdalley:Library:Caches:TemporaryItems:msoclip:0:clip_image001.png">
          <a:hlinkClick xmlns:r="http://schemas.openxmlformats.org/officeDocument/2006/relationships" r:id="rId3"/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5415" y="77470"/>
          <a:ext cx="1955800" cy="4749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27</xdr:row>
      <xdr:rowOff>209550</xdr:rowOff>
    </xdr:from>
    <xdr:to>
      <xdr:col>14</xdr:col>
      <xdr:colOff>1270000</xdr:colOff>
      <xdr:row>61</xdr:row>
      <xdr:rowOff>139700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107949</xdr:colOff>
      <xdr:row>62</xdr:row>
      <xdr:rowOff>57150</xdr:rowOff>
    </xdr:from>
    <xdr:to>
      <xdr:col>7</xdr:col>
      <xdr:colOff>241300</xdr:colOff>
      <xdr:row>83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431800</xdr:colOff>
      <xdr:row>62</xdr:row>
      <xdr:rowOff>63500</xdr:rowOff>
    </xdr:from>
    <xdr:to>
      <xdr:col>14</xdr:col>
      <xdr:colOff>1255183</xdr:colOff>
      <xdr:row>83</xdr:row>
      <xdr:rowOff>63500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753875</xdr:colOff>
      <xdr:row>0</xdr:row>
      <xdr:rowOff>44196</xdr:rowOff>
    </xdr:from>
    <xdr:to>
      <xdr:col>15</xdr:col>
      <xdr:colOff>3045</xdr:colOff>
      <xdr:row>0</xdr:row>
      <xdr:rowOff>566674</xdr:rowOff>
    </xdr:to>
    <xdr:pic>
      <xdr:nvPicPr>
        <xdr:cNvPr id="9" name="Picture 2" descr="Macintosh HD:Users:kdalley:Library:Caches:TemporaryItems:msoclip:0:clip_image001.png">
          <a:hlinkClick xmlns:r="http://schemas.openxmlformats.org/officeDocument/2006/relationships" r:id="rId4"/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9450" y="44196"/>
          <a:ext cx="2135245" cy="52247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27</xdr:row>
      <xdr:rowOff>209550</xdr:rowOff>
    </xdr:from>
    <xdr:to>
      <xdr:col>14</xdr:col>
      <xdr:colOff>0</xdr:colOff>
      <xdr:row>63</xdr:row>
      <xdr:rowOff>73660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1809750</xdr:colOff>
      <xdr:row>64</xdr:row>
      <xdr:rowOff>82550</xdr:rowOff>
    </xdr:from>
    <xdr:to>
      <xdr:col>11</xdr:col>
      <xdr:colOff>342900</xdr:colOff>
      <xdr:row>88</xdr:row>
      <xdr:rowOff>25400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79406</xdr:colOff>
      <xdr:row>0</xdr:row>
      <xdr:rowOff>67945</xdr:rowOff>
    </xdr:from>
    <xdr:to>
      <xdr:col>14</xdr:col>
      <xdr:colOff>1210913</xdr:colOff>
      <xdr:row>0</xdr:row>
      <xdr:rowOff>542925</xdr:rowOff>
    </xdr:to>
    <xdr:pic>
      <xdr:nvPicPr>
        <xdr:cNvPr id="4" name="Picture 2" descr="Macintosh HD:Users:kdalley:Library:Caches:TemporaryItems:msoclip:0:clip_image001.png">
          <a:hlinkClick xmlns:r="http://schemas.openxmlformats.org/officeDocument/2006/relationships" r:id="rId3"/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4606" y="67945"/>
          <a:ext cx="1941132" cy="4749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14</xdr:row>
      <xdr:rowOff>209550</xdr:rowOff>
    </xdr:from>
    <xdr:to>
      <xdr:col>14</xdr:col>
      <xdr:colOff>25400</xdr:colOff>
      <xdr:row>50</xdr:row>
      <xdr:rowOff>81280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285749</xdr:colOff>
      <xdr:row>51</xdr:row>
      <xdr:rowOff>6350</xdr:rowOff>
    </xdr:from>
    <xdr:to>
      <xdr:col>11</xdr:col>
      <xdr:colOff>402166</xdr:colOff>
      <xdr:row>73</xdr:row>
      <xdr:rowOff>63500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320040</xdr:colOff>
      <xdr:row>0</xdr:row>
      <xdr:rowOff>99060</xdr:rowOff>
    </xdr:from>
    <xdr:to>
      <xdr:col>15</xdr:col>
      <xdr:colOff>8255</xdr:colOff>
      <xdr:row>0</xdr:row>
      <xdr:rowOff>530860</xdr:rowOff>
    </xdr:to>
    <xdr:pic>
      <xdr:nvPicPr>
        <xdr:cNvPr id="4" name="Picture 2" descr="Macintosh HD:Users:kdalley:Library:Caches:TemporaryItems:msoclip:0:clip_image001.png">
          <a:hlinkClick xmlns:r="http://schemas.openxmlformats.org/officeDocument/2006/relationships" r:id="rId3"/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5240" y="99060"/>
          <a:ext cx="1764665" cy="431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essai?trp=17033&amp;utm_source=integrated+content&amp;utm_campaign=/9-free-marketing-calendar-templates-excel&amp;utm_medium=monthly+marketing+metrics+calendar+template&amp;lx=WcSqXOeOpJtffv4KrfJz1V2F3tjZfBYMXSEruozjq1E&amp;lpa=9+free+Excel+monthly+" TargetMode="External"/><Relationship Id="rId1" Type="http://schemas.openxmlformats.org/officeDocument/2006/relationships/hyperlink" Target="https://fr.smartsheet.com/essai?trp=17033&amp;utm_source=integrated+content&amp;utm_campaign=/9-free-marketing-calendar-templates-excel&amp;utm_medium=monthly+marketing+metrics+calendar+template&amp;lx=WcSqXOeOpJtffv4KrfJz1V2F3tjZfBYMXSEruozjq1E&amp;lpa=9+free+Excel+monthly+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fr.smartsheet.com/essai?trp=17033&amp;utm_source=integrated+content&amp;utm_campaign=/9-free-marketing-calendar-templates-excel&amp;utm_medium=monthly+marketing+metrics+calendar+template&amp;lx=WcSqXOeOpJtffv4KrfJz1V2F3tjZfBYMXSEruozjq1E&amp;lpa=9+free+Excel+monthly+" TargetMode="External"/><Relationship Id="rId1" Type="http://schemas.openxmlformats.org/officeDocument/2006/relationships/hyperlink" Target="https://fr.smartsheet.com/essai?trp=17033&amp;utm_source=integrated+content&amp;utm_campaign=/9-free-marketing-calendar-templates-excel&amp;utm_medium=monthly+marketing+metrics+calendar+template&amp;lx=WcSqXOeOpJtffv4KrfJz1V2F3tjZfBYMXSEruozjq1E&amp;lpa=9+free+Excel+monthly+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fr.smartsheet.com/essai?trp=17033&amp;utm_source=integrated+content&amp;utm_campaign=/9-free-marketing-calendar-templates-excel&amp;utm_medium=monthly+marketing+metrics+calendar+template&amp;lx=WcSqXOeOpJtffv4KrfJz1V2F3tjZfBYMXSEruozjq1E&amp;lpa=9+free+Excel+monthly+" TargetMode="External"/><Relationship Id="rId1" Type="http://schemas.openxmlformats.org/officeDocument/2006/relationships/hyperlink" Target="https://fr.smartsheet.com/essai?trp=17033&amp;utm_source=integrated+content&amp;utm_campaign=/9-free-marketing-calendar-templates-excel&amp;utm_medium=monthly+marketing+metrics+calendar+template&amp;lx=WcSqXOeOpJtffv4KrfJz1V2F3tjZfBYMXSEruozjq1E&amp;lpa=9+free+Excel+monthly+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fr.smartsheet.com/essai?trp=17033&amp;utm_source=integrated+content&amp;utm_campaign=/9-free-marketing-calendar-templates-excel&amp;utm_medium=monthly+marketing+metrics+calendar+template&amp;lx=WcSqXOeOpJtffv4KrfJz1V2F3tjZfBYMXSEruozjq1E&amp;lpa=9+free+Excel+monthly+" TargetMode="External"/><Relationship Id="rId1" Type="http://schemas.openxmlformats.org/officeDocument/2006/relationships/hyperlink" Target="https://fr.smartsheet.com/essai?trp=17033&amp;utm_source=integrated+content&amp;utm_campaign=/9-free-marketing-calendar-templates-excel&amp;utm_medium=monthly+marketing+metrics+calendar+template&amp;lx=WcSqXOeOpJtffv4KrfJz1V2F3tjZfBYMXSEruozjq1E&amp;lpa=9+free+Excel+monthly+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essai?trp=17033&amp;utm_source=integrated+content&amp;utm_campaign=/9-free-marketing-calendar-templates-excel&amp;utm_medium=monthly+marketing+metrics+calendar+template&amp;lx=WcSqXOeOpJtffv4KrfJz1V2F3tjZfBYMXSEruozjq1E&amp;lpa=9+free+Excel+monthly+" TargetMode="External"/><Relationship Id="rId1" Type="http://schemas.openxmlformats.org/officeDocument/2006/relationships/hyperlink" Target="https://fr.smartsheet.com/essai?trp=17033&amp;utm_source=integrated+content&amp;utm_campaign=/9-free-marketing-calendar-templates-excel&amp;utm_medium=monthly+marketing+metrics+calendar+template&amp;lx=WcSqXOeOpJtffv4KrfJz1V2F3tjZfBYMXSEruozjq1E&amp;lpa=9+free+Excel+monthly+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O59"/>
  <sheetViews>
    <sheetView showGridLines="0" zoomScaleNormal="100" zoomScalePageLayoutView="90" workbookViewId="0">
      <selection activeCell="P1" sqref="P1"/>
    </sheetView>
  </sheetViews>
  <sheetFormatPr defaultColWidth="10.625" defaultRowHeight="15"/>
  <cols>
    <col min="1" max="1" width="2" style="1" customWidth="1"/>
    <col min="2" max="2" width="27.125" style="1" customWidth="1"/>
    <col min="3" max="3" width="10.625" style="1" customWidth="1"/>
    <col min="4" max="14" width="10.625" style="1"/>
    <col min="15" max="15" width="16.625" style="1" customWidth="1"/>
    <col min="16" max="16384" width="10.625" style="1"/>
  </cols>
  <sheetData>
    <row r="1" spans="2:15" ht="49.35" customHeight="1" thickBot="1">
      <c r="B1" s="61" t="s">
        <v>8</v>
      </c>
      <c r="K1" s="82" t="s">
        <v>28</v>
      </c>
      <c r="L1" s="82"/>
      <c r="M1" s="82"/>
      <c r="N1" s="74"/>
      <c r="O1" s="74"/>
    </row>
    <row r="2" spans="2:15" s="2" customFormat="1" ht="24" customHeight="1">
      <c r="B2" s="6" t="s">
        <v>7</v>
      </c>
      <c r="C2" s="7" t="s">
        <v>16</v>
      </c>
      <c r="D2" s="8" t="s">
        <v>17</v>
      </c>
      <c r="E2" s="7" t="s">
        <v>18</v>
      </c>
      <c r="F2" s="8" t="s">
        <v>19</v>
      </c>
      <c r="G2" s="7" t="s">
        <v>20</v>
      </c>
      <c r="H2" s="8" t="s">
        <v>21</v>
      </c>
      <c r="I2" s="7" t="s">
        <v>22</v>
      </c>
      <c r="J2" s="8" t="s">
        <v>23</v>
      </c>
      <c r="K2" s="7" t="s">
        <v>24</v>
      </c>
      <c r="L2" s="8" t="s">
        <v>25</v>
      </c>
      <c r="M2" s="7" t="s">
        <v>26</v>
      </c>
      <c r="N2" s="8" t="s">
        <v>27</v>
      </c>
      <c r="O2" s="9" t="s">
        <v>10</v>
      </c>
    </row>
    <row r="3" spans="2:15" s="2" customFormat="1" ht="18" customHeight="1">
      <c r="B3" s="75" t="s">
        <v>14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</row>
    <row r="4" spans="2:15" ht="18" customHeight="1">
      <c r="B4" s="54" t="s">
        <v>11</v>
      </c>
      <c r="C4" s="21">
        <f>'Clients générés'!C22</f>
        <v>13</v>
      </c>
      <c r="D4" s="21">
        <f>'Clients générés'!D22</f>
        <v>13</v>
      </c>
      <c r="E4" s="21">
        <f>'Clients générés'!E22</f>
        <v>19</v>
      </c>
      <c r="F4" s="21">
        <f>'Clients générés'!F22</f>
        <v>15</v>
      </c>
      <c r="G4" s="21">
        <f>'Clients générés'!G22</f>
        <v>24</v>
      </c>
      <c r="H4" s="21">
        <f>'Clients générés'!H22</f>
        <v>29</v>
      </c>
      <c r="I4" s="21">
        <f>'Clients générés'!I22</f>
        <v>26</v>
      </c>
      <c r="J4" s="21">
        <f>'Clients générés'!J22</f>
        <v>28</v>
      </c>
      <c r="K4" s="21">
        <f>'Clients générés'!K22</f>
        <v>29</v>
      </c>
      <c r="L4" s="21">
        <f>'Clients générés'!L22</f>
        <v>33</v>
      </c>
      <c r="M4" s="21">
        <f>'Clients générés'!M22</f>
        <v>53</v>
      </c>
      <c r="N4" s="21">
        <f>'Clients générés'!N22</f>
        <v>57</v>
      </c>
      <c r="O4" s="29">
        <f>(N4-M4)/M4</f>
        <v>7.5471698113207544E-2</v>
      </c>
    </row>
    <row r="5" spans="2:15" ht="18" customHeight="1">
      <c r="B5" s="52" t="s">
        <v>12</v>
      </c>
      <c r="C5" s="22">
        <f>'Clients potentiels générés'!C22</f>
        <v>174</v>
      </c>
      <c r="D5" s="22">
        <f>'Clients potentiels générés'!D22</f>
        <v>251</v>
      </c>
      <c r="E5" s="22">
        <f>'Clients potentiels générés'!E22</f>
        <v>217</v>
      </c>
      <c r="F5" s="22">
        <f>'Clients potentiels générés'!F22</f>
        <v>238</v>
      </c>
      <c r="G5" s="22">
        <f>'Clients potentiels générés'!G22</f>
        <v>232</v>
      </c>
      <c r="H5" s="22">
        <f>'Clients potentiels générés'!H22</f>
        <v>206</v>
      </c>
      <c r="I5" s="22">
        <f>'Clients potentiels générés'!I22</f>
        <v>164</v>
      </c>
      <c r="J5" s="22">
        <f>'Clients potentiels générés'!J22</f>
        <v>254</v>
      </c>
      <c r="K5" s="22">
        <f>'Clients potentiels générés'!K22</f>
        <v>207</v>
      </c>
      <c r="L5" s="22">
        <f>'Clients potentiels générés'!L22</f>
        <v>203</v>
      </c>
      <c r="M5" s="22">
        <f>'Clients potentiels générés'!M22</f>
        <v>256</v>
      </c>
      <c r="N5" s="22">
        <f>'Clients potentiels générés'!N22</f>
        <v>180</v>
      </c>
      <c r="O5" s="30">
        <f t="shared" ref="O5:O6" si="0">(N5-M5)/M5</f>
        <v>-0.296875</v>
      </c>
    </row>
    <row r="6" spans="2:15" ht="18" customHeight="1" thickBot="1">
      <c r="B6" s="53" t="s">
        <v>13</v>
      </c>
      <c r="C6" s="50">
        <f>'Visites du site générées'!C14</f>
        <v>1432</v>
      </c>
      <c r="D6" s="50">
        <f>'Visites du site générées'!D14</f>
        <v>1027</v>
      </c>
      <c r="E6" s="50">
        <f>'Visites du site générées'!E14</f>
        <v>1163</v>
      </c>
      <c r="F6" s="50">
        <f>'Visites du site générées'!F14</f>
        <v>1375</v>
      </c>
      <c r="G6" s="50">
        <f>'Visites du site générées'!G14</f>
        <v>1239</v>
      </c>
      <c r="H6" s="50">
        <f>'Visites du site générées'!H14</f>
        <v>1132</v>
      </c>
      <c r="I6" s="50">
        <f>'Visites du site générées'!I14</f>
        <v>1593</v>
      </c>
      <c r="J6" s="50">
        <f>'Visites du site générées'!J14</f>
        <v>1523</v>
      </c>
      <c r="K6" s="50">
        <f>'Visites du site générées'!K14</f>
        <v>1246</v>
      </c>
      <c r="L6" s="50">
        <f>'Visites du site générées'!L14</f>
        <v>1537</v>
      </c>
      <c r="M6" s="50">
        <f>'Visites du site générées'!M14</f>
        <v>1614</v>
      </c>
      <c r="N6" s="50">
        <f>'Visites du site générées'!N14</f>
        <v>2043</v>
      </c>
      <c r="O6" s="51">
        <f t="shared" si="0"/>
        <v>0.26579925650557623</v>
      </c>
    </row>
    <row r="7" spans="2:15" s="49" customFormat="1" ht="18" customHeight="1"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8"/>
    </row>
    <row r="8" spans="2:15" s="2" customFormat="1" ht="24" customHeight="1">
      <c r="B8" s="42"/>
      <c r="C8" s="43" t="s">
        <v>16</v>
      </c>
      <c r="D8" s="44" t="s">
        <v>17</v>
      </c>
      <c r="E8" s="43" t="s">
        <v>18</v>
      </c>
      <c r="F8" s="44" t="s">
        <v>19</v>
      </c>
      <c r="G8" s="43" t="s">
        <v>20</v>
      </c>
      <c r="H8" s="44" t="s">
        <v>21</v>
      </c>
      <c r="I8" s="43" t="s">
        <v>22</v>
      </c>
      <c r="J8" s="44" t="s">
        <v>23</v>
      </c>
      <c r="K8" s="43" t="s">
        <v>24</v>
      </c>
      <c r="L8" s="44" t="s">
        <v>25</v>
      </c>
      <c r="M8" s="43" t="s">
        <v>26</v>
      </c>
      <c r="N8" s="44" t="s">
        <v>27</v>
      </c>
      <c r="O8" s="45" t="s">
        <v>10</v>
      </c>
    </row>
    <row r="9" spans="2:15" s="2" customFormat="1" ht="18" customHeight="1">
      <c r="B9" s="78" t="s">
        <v>15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</row>
    <row r="10" spans="2:15" ht="18" customHeight="1">
      <c r="B10" s="60" t="s">
        <v>39</v>
      </c>
      <c r="C10" s="55">
        <f>C4/C5</f>
        <v>7.4712643678160925E-2</v>
      </c>
      <c r="D10" s="55">
        <f t="shared" ref="D10:N10" si="1">D4/D5</f>
        <v>5.1792828685258967E-2</v>
      </c>
      <c r="E10" s="55">
        <f t="shared" si="1"/>
        <v>8.755760368663594E-2</v>
      </c>
      <c r="F10" s="55">
        <f t="shared" si="1"/>
        <v>6.3025210084033612E-2</v>
      </c>
      <c r="G10" s="55">
        <f t="shared" si="1"/>
        <v>0.10344827586206896</v>
      </c>
      <c r="H10" s="55">
        <f t="shared" si="1"/>
        <v>0.14077669902912621</v>
      </c>
      <c r="I10" s="55">
        <f t="shared" si="1"/>
        <v>0.15853658536585366</v>
      </c>
      <c r="J10" s="55">
        <f t="shared" si="1"/>
        <v>0.11023622047244094</v>
      </c>
      <c r="K10" s="55">
        <f t="shared" si="1"/>
        <v>0.14009661835748793</v>
      </c>
      <c r="L10" s="55">
        <f t="shared" si="1"/>
        <v>0.1625615763546798</v>
      </c>
      <c r="M10" s="55">
        <f t="shared" si="1"/>
        <v>0.20703125</v>
      </c>
      <c r="N10" s="55">
        <f t="shared" si="1"/>
        <v>0.31666666666666665</v>
      </c>
      <c r="O10" s="29">
        <f>(N10-M10)/M10</f>
        <v>0.52955974842767284</v>
      </c>
    </row>
    <row r="11" spans="2:15" ht="18" customHeight="1">
      <c r="B11" s="63" t="s">
        <v>40</v>
      </c>
      <c r="C11" s="56">
        <f>C4/C6</f>
        <v>9.0782122905027941E-3</v>
      </c>
      <c r="D11" s="56">
        <f t="shared" ref="D11:N11" si="2">D4/D6</f>
        <v>1.2658227848101266E-2</v>
      </c>
      <c r="E11" s="56">
        <f t="shared" si="2"/>
        <v>1.6337059329320721E-2</v>
      </c>
      <c r="F11" s="56">
        <f t="shared" si="2"/>
        <v>1.090909090909091E-2</v>
      </c>
      <c r="G11" s="56">
        <f t="shared" si="2"/>
        <v>1.9370460048426151E-2</v>
      </c>
      <c r="H11" s="56">
        <f t="shared" si="2"/>
        <v>2.5618374558303889E-2</v>
      </c>
      <c r="I11" s="56">
        <f t="shared" si="2"/>
        <v>1.6321406151914627E-2</v>
      </c>
      <c r="J11" s="56">
        <f t="shared" si="2"/>
        <v>1.8384766907419567E-2</v>
      </c>
      <c r="K11" s="56">
        <f t="shared" si="2"/>
        <v>2.3274478330658106E-2</v>
      </c>
      <c r="L11" s="56">
        <f t="shared" si="2"/>
        <v>2.1470396877033181E-2</v>
      </c>
      <c r="M11" s="56">
        <f t="shared" si="2"/>
        <v>3.2837670384138783E-2</v>
      </c>
      <c r="N11" s="56">
        <f t="shared" si="2"/>
        <v>2.7900146842878122E-2</v>
      </c>
      <c r="O11" s="30">
        <f t="shared" ref="O11:O12" si="3">(N11-M11)/M11</f>
        <v>-0.15036156595461711</v>
      </c>
    </row>
    <row r="12" spans="2:15" ht="18" customHeight="1" thickBot="1">
      <c r="B12" s="62" t="s">
        <v>41</v>
      </c>
      <c r="C12" s="57">
        <f>C5/C6</f>
        <v>0.12150837988826815</v>
      </c>
      <c r="D12" s="57">
        <f t="shared" ref="D12:N12" si="4">D5/D6</f>
        <v>0.24440116845180138</v>
      </c>
      <c r="E12" s="57">
        <f t="shared" si="4"/>
        <v>0.18658641444539983</v>
      </c>
      <c r="F12" s="57">
        <f t="shared" si="4"/>
        <v>0.1730909090909091</v>
      </c>
      <c r="G12" s="57">
        <f t="shared" si="4"/>
        <v>0.18724778046811946</v>
      </c>
      <c r="H12" s="57">
        <f t="shared" si="4"/>
        <v>0.18197879858657243</v>
      </c>
      <c r="I12" s="57">
        <f t="shared" si="4"/>
        <v>0.1029504080351538</v>
      </c>
      <c r="J12" s="57">
        <f t="shared" si="4"/>
        <v>0.16677609980302036</v>
      </c>
      <c r="K12" s="57">
        <f t="shared" si="4"/>
        <v>0.16613162118780098</v>
      </c>
      <c r="L12" s="57">
        <f t="shared" si="4"/>
        <v>0.13207547169811321</v>
      </c>
      <c r="M12" s="57">
        <f t="shared" si="4"/>
        <v>0.15861214374225527</v>
      </c>
      <c r="N12" s="57">
        <f t="shared" si="4"/>
        <v>8.8105726872246701E-2</v>
      </c>
      <c r="O12" s="51">
        <f t="shared" si="3"/>
        <v>-0.44452092511013214</v>
      </c>
    </row>
    <row r="57" spans="2:15">
      <c r="B57" s="81" t="s">
        <v>9</v>
      </c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</row>
    <row r="58" spans="2:15"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</row>
    <row r="59" spans="2:15"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</row>
  </sheetData>
  <mergeCells count="4">
    <mergeCell ref="B3:O3"/>
    <mergeCell ref="B9:O9"/>
    <mergeCell ref="B57:O59"/>
    <mergeCell ref="K1:M1"/>
  </mergeCells>
  <hyperlinks>
    <hyperlink ref="B57:O59" r:id="rId1" display="Cliquez ici pour créer un calendrier mensuel d'indicateurs de marketing avec Smartsheet"/>
    <hyperlink ref="K1:M1" r:id="rId2" display="Créez un calendrier mensuel d'indicateurs de marketing avec "/>
  </hyperlinks>
  <pageMargins left="0.7" right="0.7" top="0.75" bottom="0.75" header="0.3" footer="0.3"/>
  <pageSetup orientation="portrait" horizontalDpi="4294967292" verticalDpi="429496729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P41"/>
  <sheetViews>
    <sheetView showGridLines="0" zoomScaleNormal="100" zoomScalePageLayoutView="80" workbookViewId="0">
      <selection activeCell="P1" sqref="P1"/>
    </sheetView>
  </sheetViews>
  <sheetFormatPr defaultColWidth="10.625" defaultRowHeight="15"/>
  <cols>
    <col min="1" max="1" width="2" style="1" customWidth="1"/>
    <col min="2" max="2" width="27.125" style="1" customWidth="1"/>
    <col min="3" max="5" width="11.125" style="1" bestFit="1" customWidth="1"/>
    <col min="6" max="6" width="11" style="1" bestFit="1" customWidth="1"/>
    <col min="7" max="8" width="11.125" style="1" bestFit="1" customWidth="1"/>
    <col min="9" max="14" width="11" style="1" bestFit="1" customWidth="1"/>
    <col min="15" max="15" width="16.625" style="1" customWidth="1"/>
    <col min="16" max="16" width="36" style="1" customWidth="1"/>
    <col min="17" max="16384" width="10.625" style="1"/>
  </cols>
  <sheetData>
    <row r="1" spans="2:16" ht="49.35" customHeight="1" thickBot="1">
      <c r="B1" s="73" t="s">
        <v>57</v>
      </c>
      <c r="J1" s="82" t="s">
        <v>42</v>
      </c>
      <c r="K1" s="82"/>
      <c r="L1" s="82"/>
      <c r="M1" s="82"/>
      <c r="N1" s="74"/>
      <c r="O1" s="74"/>
    </row>
    <row r="2" spans="2:16" s="2" customFormat="1" ht="24" customHeight="1">
      <c r="B2" s="6" t="s">
        <v>37</v>
      </c>
      <c r="C2" s="7" t="s">
        <v>16</v>
      </c>
      <c r="D2" s="8" t="s">
        <v>17</v>
      </c>
      <c r="E2" s="7" t="s">
        <v>18</v>
      </c>
      <c r="F2" s="8" t="s">
        <v>19</v>
      </c>
      <c r="G2" s="7" t="s">
        <v>20</v>
      </c>
      <c r="H2" s="8" t="s">
        <v>21</v>
      </c>
      <c r="I2" s="7" t="s">
        <v>22</v>
      </c>
      <c r="J2" s="8" t="s">
        <v>23</v>
      </c>
      <c r="K2" s="7" t="s">
        <v>24</v>
      </c>
      <c r="L2" s="8" t="s">
        <v>25</v>
      </c>
      <c r="M2" s="7" t="s">
        <v>26</v>
      </c>
      <c r="N2" s="8" t="s">
        <v>27</v>
      </c>
      <c r="O2" s="9" t="s">
        <v>10</v>
      </c>
      <c r="P2" s="38" t="s">
        <v>59</v>
      </c>
    </row>
    <row r="3" spans="2:16" ht="18" customHeight="1">
      <c r="B3" s="10" t="s">
        <v>32</v>
      </c>
      <c r="C3" s="68">
        <v>3675</v>
      </c>
      <c r="D3" s="68">
        <v>753</v>
      </c>
      <c r="E3" s="68">
        <v>3126</v>
      </c>
      <c r="F3" s="68">
        <v>1121</v>
      </c>
      <c r="G3" s="68">
        <v>2326</v>
      </c>
      <c r="H3" s="68">
        <v>842</v>
      </c>
      <c r="I3" s="68">
        <v>578</v>
      </c>
      <c r="J3" s="68">
        <v>3060</v>
      </c>
      <c r="K3" s="68">
        <v>2118</v>
      </c>
      <c r="L3" s="68">
        <v>3106</v>
      </c>
      <c r="M3" s="68">
        <v>2012</v>
      </c>
      <c r="N3" s="68">
        <v>2644</v>
      </c>
      <c r="O3" s="29">
        <f>(N3-M3)/M3</f>
        <v>0.31411530815109345</v>
      </c>
      <c r="P3" s="39" t="s">
        <v>61</v>
      </c>
    </row>
    <row r="4" spans="2:16" ht="18" customHeight="1">
      <c r="B4" s="11" t="s">
        <v>0</v>
      </c>
      <c r="C4" s="69">
        <v>534</v>
      </c>
      <c r="D4" s="70">
        <v>2387</v>
      </c>
      <c r="E4" s="69">
        <v>3839</v>
      </c>
      <c r="F4" s="70">
        <v>1860</v>
      </c>
      <c r="G4" s="69">
        <v>1953</v>
      </c>
      <c r="H4" s="70">
        <v>3439</v>
      </c>
      <c r="I4" s="69">
        <v>2307</v>
      </c>
      <c r="J4" s="70">
        <v>2181</v>
      </c>
      <c r="K4" s="69">
        <v>155</v>
      </c>
      <c r="L4" s="70">
        <v>3017</v>
      </c>
      <c r="M4" s="69">
        <v>4035</v>
      </c>
      <c r="N4" s="70">
        <v>1552</v>
      </c>
      <c r="O4" s="30">
        <f t="shared" ref="O4:O11" si="0">(N4-M4)/M4</f>
        <v>-0.61536555142503102</v>
      </c>
      <c r="P4" s="40" t="s">
        <v>53</v>
      </c>
    </row>
    <row r="5" spans="2:16" ht="18" customHeight="1">
      <c r="B5" s="10" t="s">
        <v>1</v>
      </c>
      <c r="C5" s="68">
        <v>3839</v>
      </c>
      <c r="D5" s="68">
        <v>4384</v>
      </c>
      <c r="E5" s="68">
        <v>2694</v>
      </c>
      <c r="F5" s="68">
        <v>3239</v>
      </c>
      <c r="G5" s="68">
        <v>3491</v>
      </c>
      <c r="H5" s="68">
        <v>3346</v>
      </c>
      <c r="I5" s="68">
        <v>2914</v>
      </c>
      <c r="J5" s="68">
        <v>1571</v>
      </c>
      <c r="K5" s="68">
        <v>2148</v>
      </c>
      <c r="L5" s="68">
        <v>2876</v>
      </c>
      <c r="M5" s="68">
        <v>1192</v>
      </c>
      <c r="N5" s="68">
        <v>3097</v>
      </c>
      <c r="O5" s="29">
        <f t="shared" si="0"/>
        <v>1.5981543624161074</v>
      </c>
      <c r="P5" s="67" t="s">
        <v>58</v>
      </c>
    </row>
    <row r="6" spans="2:16" ht="18" customHeight="1">
      <c r="B6" s="11" t="s">
        <v>2</v>
      </c>
      <c r="C6" s="69">
        <v>3694</v>
      </c>
      <c r="D6" s="70">
        <v>3360</v>
      </c>
      <c r="E6" s="69">
        <v>379</v>
      </c>
      <c r="F6" s="70">
        <v>550</v>
      </c>
      <c r="G6" s="69">
        <v>4107</v>
      </c>
      <c r="H6" s="70">
        <v>3825</v>
      </c>
      <c r="I6" s="69">
        <v>581</v>
      </c>
      <c r="J6" s="70">
        <v>2245</v>
      </c>
      <c r="K6" s="69">
        <v>3496</v>
      </c>
      <c r="L6" s="70">
        <v>830</v>
      </c>
      <c r="M6" s="69">
        <v>1714</v>
      </c>
      <c r="N6" s="70">
        <v>1286</v>
      </c>
      <c r="O6" s="30">
        <f t="shared" si="0"/>
        <v>-0.24970828471411902</v>
      </c>
      <c r="P6" s="40" t="s">
        <v>54</v>
      </c>
    </row>
    <row r="7" spans="2:16" ht="18" customHeight="1">
      <c r="B7" s="10" t="s">
        <v>3</v>
      </c>
      <c r="C7" s="68">
        <v>357</v>
      </c>
      <c r="D7" s="68">
        <v>3059</v>
      </c>
      <c r="E7" s="68">
        <v>1625</v>
      </c>
      <c r="F7" s="68">
        <v>3345</v>
      </c>
      <c r="G7" s="68">
        <v>112</v>
      </c>
      <c r="H7" s="68">
        <v>4338</v>
      </c>
      <c r="I7" s="68">
        <v>383</v>
      </c>
      <c r="J7" s="68">
        <v>1591</v>
      </c>
      <c r="K7" s="68">
        <v>4116</v>
      </c>
      <c r="L7" s="68">
        <v>4165</v>
      </c>
      <c r="M7" s="68">
        <v>2027</v>
      </c>
      <c r="N7" s="68">
        <v>602</v>
      </c>
      <c r="O7" s="29">
        <f t="shared" si="0"/>
        <v>-0.70300937345831283</v>
      </c>
      <c r="P7" s="39" t="s">
        <v>54</v>
      </c>
    </row>
    <row r="8" spans="2:16" ht="18" customHeight="1">
      <c r="B8" s="11" t="s">
        <v>5</v>
      </c>
      <c r="C8" s="69">
        <v>516</v>
      </c>
      <c r="D8" s="70">
        <v>2122</v>
      </c>
      <c r="E8" s="69">
        <v>2998</v>
      </c>
      <c r="F8" s="70">
        <v>3381</v>
      </c>
      <c r="G8" s="69">
        <v>2958</v>
      </c>
      <c r="H8" s="70">
        <v>3327</v>
      </c>
      <c r="I8" s="69">
        <v>257</v>
      </c>
      <c r="J8" s="70">
        <v>2581</v>
      </c>
      <c r="K8" s="69">
        <v>3967</v>
      </c>
      <c r="L8" s="70">
        <v>2981</v>
      </c>
      <c r="M8" s="69">
        <v>3910</v>
      </c>
      <c r="N8" s="70">
        <v>1643</v>
      </c>
      <c r="O8" s="30">
        <f t="shared" si="0"/>
        <v>-0.57979539641943734</v>
      </c>
      <c r="P8" s="66" t="s">
        <v>55</v>
      </c>
    </row>
    <row r="9" spans="2:16" ht="18" customHeight="1">
      <c r="B9" s="10" t="s">
        <v>44</v>
      </c>
      <c r="C9" s="68">
        <v>1244</v>
      </c>
      <c r="D9" s="68">
        <v>2409</v>
      </c>
      <c r="E9" s="68">
        <v>2259</v>
      </c>
      <c r="F9" s="68">
        <v>1918</v>
      </c>
      <c r="G9" s="68">
        <v>3455</v>
      </c>
      <c r="H9" s="68">
        <v>3258</v>
      </c>
      <c r="I9" s="68">
        <v>3838</v>
      </c>
      <c r="J9" s="68">
        <v>3819</v>
      </c>
      <c r="K9" s="68">
        <v>3695</v>
      </c>
      <c r="L9" s="68">
        <v>2047</v>
      </c>
      <c r="M9" s="68">
        <v>3048</v>
      </c>
      <c r="N9" s="68">
        <v>1431</v>
      </c>
      <c r="O9" s="29">
        <f t="shared" si="0"/>
        <v>-0.53051181102362199</v>
      </c>
      <c r="P9" s="39" t="s">
        <v>54</v>
      </c>
    </row>
    <row r="10" spans="2:16" ht="18" customHeight="1">
      <c r="B10" s="11" t="s">
        <v>4</v>
      </c>
      <c r="C10" s="69">
        <v>677</v>
      </c>
      <c r="D10" s="70">
        <v>38</v>
      </c>
      <c r="E10" s="69">
        <v>509</v>
      </c>
      <c r="F10" s="70">
        <v>3421</v>
      </c>
      <c r="G10" s="69">
        <v>2011</v>
      </c>
      <c r="H10" s="70">
        <v>976</v>
      </c>
      <c r="I10" s="69">
        <v>2435</v>
      </c>
      <c r="J10" s="70">
        <v>2917</v>
      </c>
      <c r="K10" s="69">
        <v>1590</v>
      </c>
      <c r="L10" s="70">
        <v>2875</v>
      </c>
      <c r="M10" s="69">
        <v>2282</v>
      </c>
      <c r="N10" s="70">
        <v>3900</v>
      </c>
      <c r="O10" s="30">
        <f t="shared" si="0"/>
        <v>0.70902716914986852</v>
      </c>
      <c r="P10" s="40" t="s">
        <v>54</v>
      </c>
    </row>
    <row r="11" spans="2:16" ht="18" customHeight="1" thickBot="1">
      <c r="B11" s="10" t="s">
        <v>6</v>
      </c>
      <c r="C11" s="68">
        <v>639</v>
      </c>
      <c r="D11" s="68">
        <v>2750</v>
      </c>
      <c r="E11" s="68">
        <v>672</v>
      </c>
      <c r="F11" s="68">
        <v>1993</v>
      </c>
      <c r="G11" s="68">
        <v>1281</v>
      </c>
      <c r="H11" s="68">
        <v>226</v>
      </c>
      <c r="I11" s="68">
        <v>2832</v>
      </c>
      <c r="J11" s="68">
        <v>4100</v>
      </c>
      <c r="K11" s="68">
        <v>1894</v>
      </c>
      <c r="L11" s="68">
        <v>410</v>
      </c>
      <c r="M11" s="68">
        <v>1647</v>
      </c>
      <c r="N11" s="68">
        <v>3038</v>
      </c>
      <c r="O11" s="29">
        <f t="shared" si="0"/>
        <v>0.84456587735276256</v>
      </c>
      <c r="P11" s="41" t="s">
        <v>60</v>
      </c>
    </row>
    <row r="12" spans="2:16" s="2" customFormat="1" ht="24" customHeight="1">
      <c r="B12" s="12"/>
      <c r="C12" s="35" t="s">
        <v>16</v>
      </c>
      <c r="D12" s="36" t="s">
        <v>17</v>
      </c>
      <c r="E12" s="35" t="s">
        <v>18</v>
      </c>
      <c r="F12" s="36" t="s">
        <v>19</v>
      </c>
      <c r="G12" s="35" t="s">
        <v>20</v>
      </c>
      <c r="H12" s="36" t="s">
        <v>21</v>
      </c>
      <c r="I12" s="35" t="s">
        <v>22</v>
      </c>
      <c r="J12" s="36" t="s">
        <v>23</v>
      </c>
      <c r="K12" s="35" t="s">
        <v>24</v>
      </c>
      <c r="L12" s="36" t="s">
        <v>25</v>
      </c>
      <c r="M12" s="35" t="s">
        <v>26</v>
      </c>
      <c r="N12" s="36" t="s">
        <v>27</v>
      </c>
      <c r="O12" s="13" t="s">
        <v>10</v>
      </c>
    </row>
    <row r="13" spans="2:16" ht="7.35" customHeight="1">
      <c r="B13" s="1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28"/>
    </row>
    <row r="14" spans="2:16" ht="24" customHeight="1" thickBot="1">
      <c r="B14" s="17" t="s">
        <v>14</v>
      </c>
      <c r="C14" s="71">
        <f>SUM(C3:C11)</f>
        <v>15175</v>
      </c>
      <c r="D14" s="72">
        <f t="shared" ref="D14:N14" si="1">SUM(D3:D11)</f>
        <v>21262</v>
      </c>
      <c r="E14" s="71">
        <f t="shared" si="1"/>
        <v>18101</v>
      </c>
      <c r="F14" s="72">
        <f t="shared" si="1"/>
        <v>20828</v>
      </c>
      <c r="G14" s="71">
        <f t="shared" si="1"/>
        <v>21694</v>
      </c>
      <c r="H14" s="72">
        <f t="shared" si="1"/>
        <v>23577</v>
      </c>
      <c r="I14" s="71">
        <f t="shared" si="1"/>
        <v>16125</v>
      </c>
      <c r="J14" s="72">
        <f t="shared" si="1"/>
        <v>24065</v>
      </c>
      <c r="K14" s="71">
        <f t="shared" si="1"/>
        <v>23179</v>
      </c>
      <c r="L14" s="72">
        <f t="shared" si="1"/>
        <v>22307</v>
      </c>
      <c r="M14" s="71">
        <f t="shared" si="1"/>
        <v>21867</v>
      </c>
      <c r="N14" s="72">
        <f t="shared" si="1"/>
        <v>19193</v>
      </c>
      <c r="O14" s="33">
        <f t="shared" ref="O14" si="2">(N14-M14)/M14</f>
        <v>-0.12228472126949284</v>
      </c>
    </row>
    <row r="15" spans="2:16" ht="8.1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39" spans="2:15">
      <c r="B39" s="87" t="s">
        <v>9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</row>
    <row r="40" spans="2:15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</row>
    <row r="41" spans="2:15"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</row>
  </sheetData>
  <mergeCells count="2">
    <mergeCell ref="B39:O41"/>
    <mergeCell ref="J1:M1"/>
  </mergeCells>
  <hyperlinks>
    <hyperlink ref="B39:O41" r:id="rId1" display="Cliquez ici pour créer un calendrier mensuel d'indicateurs de marketing avec Smartsheet"/>
    <hyperlink ref="J1:M1" r:id="rId2" display="Créez un calendrier mensuel d'indicateurs de marketing avec"/>
  </hyperlinks>
  <pageMargins left="0.7" right="0.7" top="0.75" bottom="0.75" header="0.3" footer="0.3"/>
  <pageSetup orientation="portrait" horizontalDpi="0" verticalDpi="0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O88"/>
  <sheetViews>
    <sheetView showGridLines="0" workbookViewId="0">
      <selection activeCell="P1" sqref="P1"/>
    </sheetView>
  </sheetViews>
  <sheetFormatPr defaultColWidth="10.625" defaultRowHeight="15"/>
  <cols>
    <col min="1" max="1" width="2" style="1" customWidth="1"/>
    <col min="2" max="2" width="27.125" style="1" customWidth="1"/>
    <col min="3" max="14" width="10.625" style="1"/>
    <col min="15" max="15" width="16.625" style="1" customWidth="1"/>
    <col min="16" max="16384" width="10.625" style="1"/>
  </cols>
  <sheetData>
    <row r="1" spans="2:15" ht="49.35" customHeight="1" thickBot="1">
      <c r="B1" s="83" t="s">
        <v>56</v>
      </c>
      <c r="C1" s="83"/>
      <c r="D1" s="83"/>
      <c r="E1" s="83"/>
      <c r="F1" s="83"/>
      <c r="G1" s="83"/>
      <c r="H1" s="83"/>
      <c r="I1" s="83"/>
      <c r="J1" s="83"/>
      <c r="K1" s="82" t="s">
        <v>28</v>
      </c>
      <c r="L1" s="82"/>
      <c r="M1" s="82"/>
      <c r="N1" s="74"/>
      <c r="O1" s="74"/>
    </row>
    <row r="2" spans="2:15" s="2" customFormat="1" ht="24" customHeight="1">
      <c r="B2" s="6" t="s">
        <v>37</v>
      </c>
      <c r="C2" s="7" t="s">
        <v>16</v>
      </c>
      <c r="D2" s="8" t="s">
        <v>17</v>
      </c>
      <c r="E2" s="7" t="s">
        <v>18</v>
      </c>
      <c r="F2" s="8" t="s">
        <v>19</v>
      </c>
      <c r="G2" s="7" t="s">
        <v>20</v>
      </c>
      <c r="H2" s="8" t="s">
        <v>21</v>
      </c>
      <c r="I2" s="7" t="s">
        <v>22</v>
      </c>
      <c r="J2" s="8" t="s">
        <v>23</v>
      </c>
      <c r="K2" s="7" t="s">
        <v>24</v>
      </c>
      <c r="L2" s="8" t="s">
        <v>25</v>
      </c>
      <c r="M2" s="7" t="s">
        <v>26</v>
      </c>
      <c r="N2" s="8" t="s">
        <v>27</v>
      </c>
      <c r="O2" s="9" t="s">
        <v>10</v>
      </c>
    </row>
    <row r="3" spans="2:15" s="2" customFormat="1" ht="18" customHeight="1">
      <c r="B3" s="75" t="s">
        <v>29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</row>
    <row r="4" spans="2:15" ht="18" customHeight="1">
      <c r="B4" s="10" t="s">
        <v>30</v>
      </c>
      <c r="C4" s="21">
        <v>1</v>
      </c>
      <c r="D4" s="21">
        <v>2</v>
      </c>
      <c r="E4" s="21">
        <v>3</v>
      </c>
      <c r="F4" s="21">
        <v>1</v>
      </c>
      <c r="G4" s="21">
        <v>2</v>
      </c>
      <c r="H4" s="21">
        <v>3</v>
      </c>
      <c r="I4" s="21">
        <v>4</v>
      </c>
      <c r="J4" s="21">
        <v>5</v>
      </c>
      <c r="K4" s="21">
        <v>6</v>
      </c>
      <c r="L4" s="21">
        <v>7</v>
      </c>
      <c r="M4" s="21">
        <v>8</v>
      </c>
      <c r="N4" s="21">
        <v>9</v>
      </c>
      <c r="O4" s="29">
        <f>(N4-M4)/M4</f>
        <v>0.125</v>
      </c>
    </row>
    <row r="5" spans="2:15" ht="18" customHeight="1">
      <c r="B5" s="11" t="s">
        <v>31</v>
      </c>
      <c r="C5" s="22">
        <v>0</v>
      </c>
      <c r="D5" s="23">
        <v>0</v>
      </c>
      <c r="E5" s="22">
        <v>0</v>
      </c>
      <c r="F5" s="23">
        <v>0</v>
      </c>
      <c r="G5" s="22">
        <v>0</v>
      </c>
      <c r="H5" s="23">
        <v>0</v>
      </c>
      <c r="I5" s="22">
        <v>0</v>
      </c>
      <c r="J5" s="23">
        <v>0</v>
      </c>
      <c r="K5" s="22">
        <v>0</v>
      </c>
      <c r="L5" s="23">
        <v>0</v>
      </c>
      <c r="M5" s="22">
        <v>8</v>
      </c>
      <c r="N5" s="23">
        <v>5</v>
      </c>
      <c r="O5" s="30">
        <f t="shared" ref="O5:O12" si="0">(N5-M5)/M5</f>
        <v>-0.375</v>
      </c>
    </row>
    <row r="6" spans="2:15" ht="18" customHeight="1">
      <c r="B6" s="10" t="s">
        <v>32</v>
      </c>
      <c r="C6" s="21">
        <v>1</v>
      </c>
      <c r="D6" s="21">
        <v>2</v>
      </c>
      <c r="E6" s="21">
        <v>3</v>
      </c>
      <c r="F6" s="21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  <c r="L6" s="21">
        <v>7</v>
      </c>
      <c r="M6" s="21">
        <v>8</v>
      </c>
      <c r="N6" s="21">
        <v>9</v>
      </c>
      <c r="O6" s="29">
        <f t="shared" si="0"/>
        <v>0.125</v>
      </c>
    </row>
    <row r="7" spans="2:15" ht="18" customHeight="1">
      <c r="B7" s="11" t="s">
        <v>33</v>
      </c>
      <c r="C7" s="22">
        <v>2</v>
      </c>
      <c r="D7" s="23">
        <v>3</v>
      </c>
      <c r="E7" s="22">
        <v>2</v>
      </c>
      <c r="F7" s="23">
        <v>3</v>
      </c>
      <c r="G7" s="22">
        <v>2</v>
      </c>
      <c r="H7" s="23">
        <v>3</v>
      </c>
      <c r="I7" s="22">
        <v>2</v>
      </c>
      <c r="J7" s="23">
        <v>3</v>
      </c>
      <c r="K7" s="22">
        <v>2</v>
      </c>
      <c r="L7" s="23">
        <v>3</v>
      </c>
      <c r="M7" s="22">
        <v>2</v>
      </c>
      <c r="N7" s="23">
        <v>8</v>
      </c>
      <c r="O7" s="30">
        <f t="shared" si="0"/>
        <v>3</v>
      </c>
    </row>
    <row r="8" spans="2:15" ht="18" customHeight="1">
      <c r="B8" s="58" t="s">
        <v>35</v>
      </c>
      <c r="C8" s="21">
        <v>1</v>
      </c>
      <c r="D8" s="21">
        <v>2</v>
      </c>
      <c r="E8" s="21">
        <v>3</v>
      </c>
      <c r="F8" s="21">
        <v>1</v>
      </c>
      <c r="G8" s="21">
        <v>2</v>
      </c>
      <c r="H8" s="21">
        <v>3</v>
      </c>
      <c r="I8" s="21">
        <v>4</v>
      </c>
      <c r="J8" s="21">
        <v>5</v>
      </c>
      <c r="K8" s="21">
        <v>6</v>
      </c>
      <c r="L8" s="21">
        <v>7</v>
      </c>
      <c r="M8" s="21">
        <v>8</v>
      </c>
      <c r="N8" s="21">
        <v>9</v>
      </c>
      <c r="O8" s="29">
        <f t="shared" si="0"/>
        <v>0.125</v>
      </c>
    </row>
    <row r="9" spans="2:15" ht="18" customHeight="1">
      <c r="B9" s="59" t="s">
        <v>36</v>
      </c>
      <c r="C9" s="22">
        <v>4</v>
      </c>
      <c r="D9" s="23">
        <v>0</v>
      </c>
      <c r="E9" s="22">
        <v>1</v>
      </c>
      <c r="F9" s="23">
        <v>2</v>
      </c>
      <c r="G9" s="22">
        <v>6</v>
      </c>
      <c r="H9" s="23">
        <v>7</v>
      </c>
      <c r="I9" s="22">
        <v>2</v>
      </c>
      <c r="J9" s="23">
        <v>0</v>
      </c>
      <c r="K9" s="22">
        <v>2</v>
      </c>
      <c r="L9" s="23">
        <v>0</v>
      </c>
      <c r="M9" s="22">
        <v>7</v>
      </c>
      <c r="N9" s="23">
        <v>3</v>
      </c>
      <c r="O9" s="30">
        <f t="shared" si="0"/>
        <v>-0.5714285714285714</v>
      </c>
    </row>
    <row r="10" spans="2:15" ht="18" customHeight="1">
      <c r="B10" s="10" t="s">
        <v>34</v>
      </c>
      <c r="C10" s="21">
        <v>1</v>
      </c>
      <c r="D10" s="21">
        <v>2</v>
      </c>
      <c r="E10" s="21">
        <v>3</v>
      </c>
      <c r="F10" s="21">
        <v>1</v>
      </c>
      <c r="G10" s="21">
        <v>2</v>
      </c>
      <c r="H10" s="21">
        <v>3</v>
      </c>
      <c r="I10" s="21">
        <v>4</v>
      </c>
      <c r="J10" s="21">
        <v>5</v>
      </c>
      <c r="K10" s="21">
        <v>6</v>
      </c>
      <c r="L10" s="21">
        <v>7</v>
      </c>
      <c r="M10" s="21">
        <v>8</v>
      </c>
      <c r="N10" s="21">
        <v>9</v>
      </c>
      <c r="O10" s="29">
        <f t="shared" si="0"/>
        <v>0.125</v>
      </c>
    </row>
    <row r="11" spans="2:15" ht="18" customHeight="1">
      <c r="B11" s="59" t="s">
        <v>62</v>
      </c>
      <c r="C11" s="22">
        <v>3</v>
      </c>
      <c r="D11" s="23">
        <v>2</v>
      </c>
      <c r="E11" s="22">
        <v>4</v>
      </c>
      <c r="F11" s="23">
        <v>6</v>
      </c>
      <c r="G11" s="22">
        <v>8</v>
      </c>
      <c r="H11" s="23">
        <v>7</v>
      </c>
      <c r="I11" s="22">
        <v>6</v>
      </c>
      <c r="J11" s="23">
        <v>5</v>
      </c>
      <c r="K11" s="22">
        <v>1</v>
      </c>
      <c r="L11" s="23">
        <v>2</v>
      </c>
      <c r="M11" s="22">
        <v>3</v>
      </c>
      <c r="N11" s="23">
        <v>4</v>
      </c>
      <c r="O11" s="30">
        <f t="shared" si="0"/>
        <v>0.33333333333333331</v>
      </c>
    </row>
    <row r="12" spans="2:15" ht="18" customHeight="1">
      <c r="B12" s="10"/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1</v>
      </c>
      <c r="N12" s="21">
        <v>1</v>
      </c>
      <c r="O12" s="29">
        <f t="shared" si="0"/>
        <v>0</v>
      </c>
    </row>
    <row r="13" spans="2:15" s="2" customFormat="1" ht="18" customHeight="1">
      <c r="B13" s="75" t="s">
        <v>46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4" spans="2:15" ht="18" customHeight="1">
      <c r="B14" s="10" t="s">
        <v>31</v>
      </c>
      <c r="C14" s="21">
        <v>1</v>
      </c>
      <c r="D14" s="21">
        <v>2</v>
      </c>
      <c r="E14" s="21">
        <v>3</v>
      </c>
      <c r="F14" s="21">
        <v>1</v>
      </c>
      <c r="G14" s="21">
        <v>2</v>
      </c>
      <c r="H14" s="21">
        <v>3</v>
      </c>
      <c r="I14" s="21">
        <v>4</v>
      </c>
      <c r="J14" s="21">
        <v>5</v>
      </c>
      <c r="K14" s="21">
        <v>6</v>
      </c>
      <c r="L14" s="21">
        <v>7</v>
      </c>
      <c r="M14" s="21">
        <v>8</v>
      </c>
      <c r="N14" s="21">
        <v>9</v>
      </c>
      <c r="O14" s="29">
        <f t="shared" ref="O14:O20" si="1">(N14-M14)/M14</f>
        <v>0.125</v>
      </c>
    </row>
    <row r="15" spans="2:15" ht="18" customHeight="1">
      <c r="B15" s="11" t="s">
        <v>47</v>
      </c>
      <c r="C15" s="22">
        <v>2</v>
      </c>
      <c r="D15" s="23">
        <v>3</v>
      </c>
      <c r="E15" s="22">
        <v>2</v>
      </c>
      <c r="F15" s="23">
        <v>3</v>
      </c>
      <c r="G15" s="22">
        <v>2</v>
      </c>
      <c r="H15" s="23">
        <v>3</v>
      </c>
      <c r="I15" s="22">
        <v>2</v>
      </c>
      <c r="J15" s="23">
        <v>3</v>
      </c>
      <c r="K15" s="22">
        <v>2</v>
      </c>
      <c r="L15" s="23">
        <v>3</v>
      </c>
      <c r="M15" s="22">
        <v>2</v>
      </c>
      <c r="N15" s="23">
        <v>3</v>
      </c>
      <c r="O15" s="30">
        <f t="shared" si="1"/>
        <v>0.5</v>
      </c>
    </row>
    <row r="16" spans="2:15" ht="18" customHeight="1">
      <c r="B16" s="10" t="s">
        <v>48</v>
      </c>
      <c r="C16" s="21">
        <v>1</v>
      </c>
      <c r="D16" s="21">
        <v>2</v>
      </c>
      <c r="E16" s="21">
        <v>3</v>
      </c>
      <c r="F16" s="21">
        <v>1</v>
      </c>
      <c r="G16" s="21">
        <v>2</v>
      </c>
      <c r="H16" s="21">
        <v>3</v>
      </c>
      <c r="I16" s="21">
        <v>4</v>
      </c>
      <c r="J16" s="21">
        <v>5</v>
      </c>
      <c r="K16" s="21">
        <v>6</v>
      </c>
      <c r="L16" s="21">
        <v>7</v>
      </c>
      <c r="M16" s="21">
        <v>8</v>
      </c>
      <c r="N16" s="21">
        <v>9</v>
      </c>
      <c r="O16" s="29">
        <f t="shared" si="1"/>
        <v>0.125</v>
      </c>
    </row>
    <row r="17" spans="2:15" ht="18" customHeight="1">
      <c r="B17" s="11" t="s">
        <v>49</v>
      </c>
      <c r="C17" s="22">
        <v>4</v>
      </c>
      <c r="D17" s="23">
        <v>0</v>
      </c>
      <c r="E17" s="22">
        <v>1</v>
      </c>
      <c r="F17" s="23">
        <v>2</v>
      </c>
      <c r="G17" s="22">
        <v>6</v>
      </c>
      <c r="H17" s="23">
        <v>7</v>
      </c>
      <c r="I17" s="22">
        <v>2</v>
      </c>
      <c r="J17" s="23">
        <v>0</v>
      </c>
      <c r="K17" s="22">
        <v>2</v>
      </c>
      <c r="L17" s="23">
        <v>0</v>
      </c>
      <c r="M17" s="22">
        <v>7</v>
      </c>
      <c r="N17" s="23">
        <v>3</v>
      </c>
      <c r="O17" s="30">
        <f t="shared" si="1"/>
        <v>-0.5714285714285714</v>
      </c>
    </row>
    <row r="18" spans="2:15" ht="18" customHeight="1">
      <c r="B18" s="10" t="s">
        <v>50</v>
      </c>
      <c r="C18" s="21">
        <v>1</v>
      </c>
      <c r="D18" s="21">
        <v>2</v>
      </c>
      <c r="E18" s="21">
        <v>3</v>
      </c>
      <c r="F18" s="21">
        <v>1</v>
      </c>
      <c r="G18" s="21">
        <v>2</v>
      </c>
      <c r="H18" s="21">
        <v>3</v>
      </c>
      <c r="I18" s="21">
        <v>4</v>
      </c>
      <c r="J18" s="21">
        <v>5</v>
      </c>
      <c r="K18" s="21">
        <v>6</v>
      </c>
      <c r="L18" s="21">
        <v>7</v>
      </c>
      <c r="M18" s="21">
        <v>8</v>
      </c>
      <c r="N18" s="21">
        <v>9</v>
      </c>
      <c r="O18" s="29">
        <f t="shared" si="1"/>
        <v>0.125</v>
      </c>
    </row>
    <row r="19" spans="2:15" ht="18" customHeight="1">
      <c r="B19" s="11"/>
      <c r="C19" s="22">
        <v>0</v>
      </c>
      <c r="D19" s="23">
        <v>0</v>
      </c>
      <c r="E19" s="22">
        <v>0</v>
      </c>
      <c r="F19" s="23">
        <v>0</v>
      </c>
      <c r="G19" s="22">
        <v>0</v>
      </c>
      <c r="H19" s="23">
        <v>0</v>
      </c>
      <c r="I19" s="22">
        <v>0</v>
      </c>
      <c r="J19" s="23">
        <v>0</v>
      </c>
      <c r="K19" s="22">
        <v>0</v>
      </c>
      <c r="L19" s="23">
        <v>0</v>
      </c>
      <c r="M19" s="22">
        <v>1</v>
      </c>
      <c r="N19" s="23">
        <v>2</v>
      </c>
      <c r="O19" s="30">
        <f t="shared" si="1"/>
        <v>1</v>
      </c>
    </row>
    <row r="20" spans="2:15" ht="18" customHeight="1">
      <c r="B20" s="10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1</v>
      </c>
      <c r="N20" s="21">
        <v>1</v>
      </c>
      <c r="O20" s="29">
        <f t="shared" si="1"/>
        <v>0</v>
      </c>
    </row>
    <row r="21" spans="2:15" s="2" customFormat="1" ht="24" customHeight="1">
      <c r="B21" s="12"/>
      <c r="C21" s="3" t="s">
        <v>16</v>
      </c>
      <c r="D21" s="4" t="s">
        <v>17</v>
      </c>
      <c r="E21" s="3" t="s">
        <v>18</v>
      </c>
      <c r="F21" s="4" t="s">
        <v>19</v>
      </c>
      <c r="G21" s="3" t="s">
        <v>20</v>
      </c>
      <c r="H21" s="4" t="s">
        <v>21</v>
      </c>
      <c r="I21" s="3" t="s">
        <v>22</v>
      </c>
      <c r="J21" s="4" t="s">
        <v>23</v>
      </c>
      <c r="K21" s="3" t="s">
        <v>24</v>
      </c>
      <c r="L21" s="4" t="s">
        <v>25</v>
      </c>
      <c r="M21" s="3" t="s">
        <v>26</v>
      </c>
      <c r="N21" s="4" t="s">
        <v>27</v>
      </c>
      <c r="O21" s="13" t="s">
        <v>10</v>
      </c>
    </row>
    <row r="22" spans="2:15" ht="18" customHeight="1">
      <c r="B22" s="14" t="s">
        <v>52</v>
      </c>
      <c r="C22" s="18">
        <f>SUM(C4:C12)</f>
        <v>13</v>
      </c>
      <c r="D22" s="18">
        <f t="shared" ref="D22:N22" si="2">SUM(D4:D12)</f>
        <v>13</v>
      </c>
      <c r="E22" s="18">
        <f t="shared" si="2"/>
        <v>19</v>
      </c>
      <c r="F22" s="18">
        <f t="shared" si="2"/>
        <v>15</v>
      </c>
      <c r="G22" s="18">
        <f t="shared" si="2"/>
        <v>24</v>
      </c>
      <c r="H22" s="18">
        <f t="shared" si="2"/>
        <v>29</v>
      </c>
      <c r="I22" s="18">
        <f t="shared" si="2"/>
        <v>26</v>
      </c>
      <c r="J22" s="18">
        <f t="shared" si="2"/>
        <v>28</v>
      </c>
      <c r="K22" s="18">
        <f t="shared" si="2"/>
        <v>29</v>
      </c>
      <c r="L22" s="18">
        <f t="shared" si="2"/>
        <v>33</v>
      </c>
      <c r="M22" s="18">
        <f t="shared" si="2"/>
        <v>53</v>
      </c>
      <c r="N22" s="18">
        <f t="shared" si="2"/>
        <v>57</v>
      </c>
      <c r="O22" s="26">
        <f>(N22-M22)/M22</f>
        <v>7.5471698113207544E-2</v>
      </c>
    </row>
    <row r="23" spans="2:15" ht="18" customHeight="1">
      <c r="B23" s="15" t="s">
        <v>51</v>
      </c>
      <c r="C23" s="19">
        <f>SUM(C14:C20)</f>
        <v>9</v>
      </c>
      <c r="D23" s="20">
        <f t="shared" ref="D23:N23" si="3">SUM(D14:D20)</f>
        <v>9</v>
      </c>
      <c r="E23" s="19">
        <f t="shared" si="3"/>
        <v>12</v>
      </c>
      <c r="F23" s="20">
        <f t="shared" si="3"/>
        <v>8</v>
      </c>
      <c r="G23" s="19">
        <f t="shared" si="3"/>
        <v>14</v>
      </c>
      <c r="H23" s="20">
        <f t="shared" si="3"/>
        <v>19</v>
      </c>
      <c r="I23" s="19">
        <f t="shared" si="3"/>
        <v>16</v>
      </c>
      <c r="J23" s="20">
        <f t="shared" si="3"/>
        <v>18</v>
      </c>
      <c r="K23" s="19">
        <f t="shared" si="3"/>
        <v>22</v>
      </c>
      <c r="L23" s="20">
        <f t="shared" si="3"/>
        <v>24</v>
      </c>
      <c r="M23" s="19">
        <f t="shared" si="3"/>
        <v>35</v>
      </c>
      <c r="N23" s="20">
        <f t="shared" si="3"/>
        <v>36</v>
      </c>
      <c r="O23" s="27">
        <f>(N23-M23)/M23</f>
        <v>2.8571428571428571E-2</v>
      </c>
    </row>
    <row r="24" spans="2:15" ht="7.35" customHeight="1">
      <c r="B24" s="1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8"/>
    </row>
    <row r="25" spans="2:15" ht="24" customHeight="1" thickBot="1">
      <c r="B25" s="17" t="s">
        <v>14</v>
      </c>
      <c r="C25" s="24">
        <f>SUM(C22:C23)</f>
        <v>22</v>
      </c>
      <c r="D25" s="25">
        <f t="shared" ref="D25:N25" si="4">SUM(D22:D23)</f>
        <v>22</v>
      </c>
      <c r="E25" s="24">
        <f t="shared" si="4"/>
        <v>31</v>
      </c>
      <c r="F25" s="25">
        <f t="shared" si="4"/>
        <v>23</v>
      </c>
      <c r="G25" s="24">
        <f t="shared" si="4"/>
        <v>38</v>
      </c>
      <c r="H25" s="25">
        <f t="shared" si="4"/>
        <v>48</v>
      </c>
      <c r="I25" s="24">
        <f t="shared" si="4"/>
        <v>42</v>
      </c>
      <c r="J25" s="25">
        <f t="shared" si="4"/>
        <v>46</v>
      </c>
      <c r="K25" s="24">
        <f t="shared" si="4"/>
        <v>51</v>
      </c>
      <c r="L25" s="25">
        <f t="shared" si="4"/>
        <v>57</v>
      </c>
      <c r="M25" s="24">
        <f t="shared" si="4"/>
        <v>88</v>
      </c>
      <c r="N25" s="25">
        <f t="shared" si="4"/>
        <v>93</v>
      </c>
      <c r="O25" s="34">
        <f>SUM(C25:N25)</f>
        <v>561</v>
      </c>
    </row>
    <row r="26" spans="2:15" ht="7.35" customHeight="1">
      <c r="B26" s="1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8"/>
    </row>
    <row r="27" spans="2:15" ht="24" customHeight="1" thickBot="1">
      <c r="B27" s="65" t="s">
        <v>45</v>
      </c>
      <c r="C27" s="31">
        <f>C22/C25</f>
        <v>0.59090909090909094</v>
      </c>
      <c r="D27" s="32">
        <f t="shared" ref="D27:N27" si="5">D22/D25</f>
        <v>0.59090909090909094</v>
      </c>
      <c r="E27" s="31">
        <f t="shared" si="5"/>
        <v>0.61290322580645162</v>
      </c>
      <c r="F27" s="32">
        <f t="shared" si="5"/>
        <v>0.65217391304347827</v>
      </c>
      <c r="G27" s="31">
        <f t="shared" si="5"/>
        <v>0.63157894736842102</v>
      </c>
      <c r="H27" s="32">
        <f t="shared" si="5"/>
        <v>0.60416666666666663</v>
      </c>
      <c r="I27" s="31">
        <f t="shared" si="5"/>
        <v>0.61904761904761907</v>
      </c>
      <c r="J27" s="32">
        <f t="shared" si="5"/>
        <v>0.60869565217391308</v>
      </c>
      <c r="K27" s="31">
        <f t="shared" si="5"/>
        <v>0.56862745098039214</v>
      </c>
      <c r="L27" s="32">
        <f t="shared" si="5"/>
        <v>0.57894736842105265</v>
      </c>
      <c r="M27" s="31">
        <f t="shared" si="5"/>
        <v>0.60227272727272729</v>
      </c>
      <c r="N27" s="32">
        <f t="shared" si="5"/>
        <v>0.61290322580645162</v>
      </c>
      <c r="O27" s="33">
        <f>(N27-M27)/M27</f>
        <v>1.7650639074863039E-2</v>
      </c>
    </row>
    <row r="28" spans="2:15" ht="18" customHeigh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86" spans="2:15">
      <c r="B86" s="87" t="s">
        <v>9</v>
      </c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</row>
    <row r="87" spans="2:15"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</row>
    <row r="88" spans="2:15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</row>
  </sheetData>
  <mergeCells count="5">
    <mergeCell ref="B86:O88"/>
    <mergeCell ref="B3:O3"/>
    <mergeCell ref="B13:O13"/>
    <mergeCell ref="B1:J1"/>
    <mergeCell ref="K1:M1"/>
  </mergeCells>
  <hyperlinks>
    <hyperlink ref="B86:O88" r:id="rId1" display="Cliquez ici pour créer un calendrier mensuel d'indicateurs de marketing avec Smartsheet"/>
    <hyperlink ref="K1:M1" r:id="rId2" display="Créez un calendrier mensuel d'indicateurs de marketing avec "/>
  </hyperlinks>
  <pageMargins left="0.7" right="0.7" top="0.75" bottom="0.75" header="0.3" footer="0.3"/>
  <pageSetup paperSize="9" orientation="portrait" horizontalDpi="4294967292" verticalDpi="429496729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O92"/>
  <sheetViews>
    <sheetView showGridLines="0" workbookViewId="0">
      <selection activeCell="R93" sqref="R93"/>
    </sheetView>
  </sheetViews>
  <sheetFormatPr defaultColWidth="10.625" defaultRowHeight="15"/>
  <cols>
    <col min="1" max="1" width="2" style="1" customWidth="1"/>
    <col min="2" max="2" width="27.125" style="1" customWidth="1"/>
    <col min="3" max="14" width="10.625" style="1"/>
    <col min="15" max="15" width="16.625" style="1" customWidth="1"/>
    <col min="16" max="16384" width="10.625" style="1"/>
  </cols>
  <sheetData>
    <row r="1" spans="2:15" ht="49.35" customHeight="1" thickBot="1">
      <c r="B1" s="64" t="s">
        <v>43</v>
      </c>
      <c r="K1" s="82" t="s">
        <v>28</v>
      </c>
      <c r="L1" s="82"/>
      <c r="M1" s="82"/>
      <c r="N1" s="74"/>
      <c r="O1" s="74"/>
    </row>
    <row r="2" spans="2:15" s="2" customFormat="1" ht="24" customHeight="1">
      <c r="B2" s="6" t="s">
        <v>37</v>
      </c>
      <c r="C2" s="7" t="s">
        <v>16</v>
      </c>
      <c r="D2" s="8" t="s">
        <v>17</v>
      </c>
      <c r="E2" s="7" t="s">
        <v>18</v>
      </c>
      <c r="F2" s="8" t="s">
        <v>19</v>
      </c>
      <c r="G2" s="7" t="s">
        <v>20</v>
      </c>
      <c r="H2" s="8" t="s">
        <v>21</v>
      </c>
      <c r="I2" s="7" t="s">
        <v>22</v>
      </c>
      <c r="J2" s="8" t="s">
        <v>23</v>
      </c>
      <c r="K2" s="7" t="s">
        <v>24</v>
      </c>
      <c r="L2" s="8" t="s">
        <v>25</v>
      </c>
      <c r="M2" s="7" t="s">
        <v>26</v>
      </c>
      <c r="N2" s="8" t="s">
        <v>27</v>
      </c>
      <c r="O2" s="9" t="s">
        <v>10</v>
      </c>
    </row>
    <row r="3" spans="2:15" s="2" customFormat="1" ht="18" customHeight="1">
      <c r="B3" s="75" t="s">
        <v>29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</row>
    <row r="4" spans="2:15" ht="18" customHeight="1">
      <c r="B4" s="10" t="s">
        <v>30</v>
      </c>
      <c r="C4" s="21">
        <v>28</v>
      </c>
      <c r="D4" s="21">
        <v>33</v>
      </c>
      <c r="E4" s="21">
        <v>49</v>
      </c>
      <c r="F4" s="21">
        <v>23</v>
      </c>
      <c r="G4" s="21">
        <v>21</v>
      </c>
      <c r="H4" s="21">
        <v>10</v>
      </c>
      <c r="I4" s="21">
        <v>20</v>
      </c>
      <c r="J4" s="21">
        <v>45</v>
      </c>
      <c r="K4" s="21">
        <v>30</v>
      </c>
      <c r="L4" s="21">
        <v>36</v>
      </c>
      <c r="M4" s="21">
        <v>24</v>
      </c>
      <c r="N4" s="21">
        <v>25</v>
      </c>
      <c r="O4" s="29">
        <f>(N4-M4)/M4</f>
        <v>4.1666666666666664E-2</v>
      </c>
    </row>
    <row r="5" spans="2:15" ht="18" customHeight="1">
      <c r="B5" s="11" t="s">
        <v>31</v>
      </c>
      <c r="C5" s="22">
        <v>16</v>
      </c>
      <c r="D5" s="23">
        <v>20</v>
      </c>
      <c r="E5" s="22">
        <v>3</v>
      </c>
      <c r="F5" s="23">
        <v>37</v>
      </c>
      <c r="G5" s="22">
        <v>45</v>
      </c>
      <c r="H5" s="23">
        <v>26</v>
      </c>
      <c r="I5" s="22">
        <v>4</v>
      </c>
      <c r="J5" s="23">
        <v>1</v>
      </c>
      <c r="K5" s="22">
        <v>47</v>
      </c>
      <c r="L5" s="23">
        <v>22</v>
      </c>
      <c r="M5" s="22">
        <v>3</v>
      </c>
      <c r="N5" s="23">
        <v>17</v>
      </c>
      <c r="O5" s="30">
        <f t="shared" ref="O5:O12" si="0">(N5-M5)/M5</f>
        <v>4.666666666666667</v>
      </c>
    </row>
    <row r="6" spans="2:15" ht="18" customHeight="1">
      <c r="B6" s="10" t="s">
        <v>32</v>
      </c>
      <c r="C6" s="21">
        <v>40</v>
      </c>
      <c r="D6" s="21">
        <v>45</v>
      </c>
      <c r="E6" s="21">
        <v>29</v>
      </c>
      <c r="F6" s="21">
        <v>18</v>
      </c>
      <c r="G6" s="21">
        <v>20</v>
      </c>
      <c r="H6" s="21">
        <v>5</v>
      </c>
      <c r="I6" s="21">
        <v>25</v>
      </c>
      <c r="J6" s="21">
        <v>49</v>
      </c>
      <c r="K6" s="21">
        <v>12</v>
      </c>
      <c r="L6" s="21">
        <v>39</v>
      </c>
      <c r="M6" s="21">
        <v>44</v>
      </c>
      <c r="N6" s="21">
        <v>40</v>
      </c>
      <c r="O6" s="29">
        <f t="shared" si="0"/>
        <v>-9.0909090909090912E-2</v>
      </c>
    </row>
    <row r="7" spans="2:15" ht="18" customHeight="1">
      <c r="B7" s="11" t="s">
        <v>33</v>
      </c>
      <c r="C7" s="22">
        <v>38</v>
      </c>
      <c r="D7" s="23">
        <v>32</v>
      </c>
      <c r="E7" s="22">
        <v>9</v>
      </c>
      <c r="F7" s="23">
        <v>3</v>
      </c>
      <c r="G7" s="22">
        <v>33</v>
      </c>
      <c r="H7" s="23">
        <v>33</v>
      </c>
      <c r="I7" s="22">
        <v>22</v>
      </c>
      <c r="J7" s="23">
        <v>15</v>
      </c>
      <c r="K7" s="22">
        <v>20</v>
      </c>
      <c r="L7" s="23">
        <v>49</v>
      </c>
      <c r="M7" s="22">
        <v>17</v>
      </c>
      <c r="N7" s="23">
        <v>24</v>
      </c>
      <c r="O7" s="30">
        <f t="shared" si="0"/>
        <v>0.41176470588235292</v>
      </c>
    </row>
    <row r="8" spans="2:15" ht="18" customHeight="1">
      <c r="B8" s="58" t="s">
        <v>35</v>
      </c>
      <c r="C8" s="21">
        <v>1</v>
      </c>
      <c r="D8" s="21">
        <v>16</v>
      </c>
      <c r="E8" s="21">
        <v>50</v>
      </c>
      <c r="F8" s="21">
        <v>41</v>
      </c>
      <c r="G8" s="21">
        <v>37</v>
      </c>
      <c r="H8" s="21">
        <v>40</v>
      </c>
      <c r="I8" s="21">
        <v>20</v>
      </c>
      <c r="J8" s="21">
        <v>46</v>
      </c>
      <c r="K8" s="21">
        <v>13</v>
      </c>
      <c r="L8" s="21">
        <v>11</v>
      </c>
      <c r="M8" s="21">
        <v>39</v>
      </c>
      <c r="N8" s="21">
        <v>16</v>
      </c>
      <c r="O8" s="29">
        <f t="shared" si="0"/>
        <v>-0.58974358974358976</v>
      </c>
    </row>
    <row r="9" spans="2:15" ht="18" customHeight="1">
      <c r="B9" s="59" t="s">
        <v>36</v>
      </c>
      <c r="C9" s="22">
        <v>27</v>
      </c>
      <c r="D9" s="23">
        <v>37</v>
      </c>
      <c r="E9" s="22">
        <v>48</v>
      </c>
      <c r="F9" s="23">
        <v>28</v>
      </c>
      <c r="G9" s="22">
        <v>35</v>
      </c>
      <c r="H9" s="23">
        <v>25</v>
      </c>
      <c r="I9" s="22">
        <v>42</v>
      </c>
      <c r="J9" s="23">
        <v>27</v>
      </c>
      <c r="K9" s="22">
        <v>38</v>
      </c>
      <c r="L9" s="23">
        <v>4</v>
      </c>
      <c r="M9" s="22">
        <v>50</v>
      </c>
      <c r="N9" s="23">
        <v>26</v>
      </c>
      <c r="O9" s="30">
        <f t="shared" si="0"/>
        <v>-0.48</v>
      </c>
    </row>
    <row r="10" spans="2:15" ht="18" customHeight="1">
      <c r="B10" s="10" t="s">
        <v>34</v>
      </c>
      <c r="C10" s="21">
        <v>5</v>
      </c>
      <c r="D10" s="21">
        <v>40</v>
      </c>
      <c r="E10" s="21">
        <v>6</v>
      </c>
      <c r="F10" s="21">
        <v>40</v>
      </c>
      <c r="G10" s="21">
        <v>35</v>
      </c>
      <c r="H10" s="21">
        <v>27</v>
      </c>
      <c r="I10" s="21">
        <v>10</v>
      </c>
      <c r="J10" s="21">
        <v>33</v>
      </c>
      <c r="K10" s="21">
        <v>7</v>
      </c>
      <c r="L10" s="21">
        <v>22</v>
      </c>
      <c r="M10" s="21">
        <v>46</v>
      </c>
      <c r="N10" s="21">
        <v>23</v>
      </c>
      <c r="O10" s="29">
        <f t="shared" si="0"/>
        <v>-0.5</v>
      </c>
    </row>
    <row r="11" spans="2:15" ht="18" customHeight="1">
      <c r="B11" s="59" t="s">
        <v>62</v>
      </c>
      <c r="C11" s="22">
        <v>19</v>
      </c>
      <c r="D11" s="23">
        <v>28</v>
      </c>
      <c r="E11" s="22">
        <v>23</v>
      </c>
      <c r="F11" s="23">
        <v>48</v>
      </c>
      <c r="G11" s="22">
        <v>6</v>
      </c>
      <c r="H11" s="23">
        <v>40</v>
      </c>
      <c r="I11" s="22">
        <v>21</v>
      </c>
      <c r="J11" s="23">
        <v>38</v>
      </c>
      <c r="K11" s="22">
        <v>40</v>
      </c>
      <c r="L11" s="23">
        <v>20</v>
      </c>
      <c r="M11" s="22">
        <v>32</v>
      </c>
      <c r="N11" s="23">
        <v>8</v>
      </c>
      <c r="O11" s="30">
        <f t="shared" si="0"/>
        <v>-0.75</v>
      </c>
    </row>
    <row r="12" spans="2:15" ht="18" customHeight="1">
      <c r="B12" s="10"/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1</v>
      </c>
      <c r="N12" s="21">
        <v>1</v>
      </c>
      <c r="O12" s="29">
        <f t="shared" si="0"/>
        <v>0</v>
      </c>
    </row>
    <row r="13" spans="2:15" s="2" customFormat="1" ht="18" customHeight="1">
      <c r="B13" s="75" t="s">
        <v>46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4" spans="2:15" ht="18" customHeight="1">
      <c r="B14" s="10" t="s">
        <v>31</v>
      </c>
      <c r="C14" s="21">
        <v>33</v>
      </c>
      <c r="D14" s="21">
        <v>32</v>
      </c>
      <c r="E14" s="21">
        <v>48</v>
      </c>
      <c r="F14" s="21">
        <v>50</v>
      </c>
      <c r="G14" s="21">
        <v>4</v>
      </c>
      <c r="H14" s="21">
        <v>9</v>
      </c>
      <c r="I14" s="21">
        <v>40</v>
      </c>
      <c r="J14" s="21">
        <v>44</v>
      </c>
      <c r="K14" s="21">
        <v>17</v>
      </c>
      <c r="L14" s="21">
        <v>39</v>
      </c>
      <c r="M14" s="21">
        <v>20</v>
      </c>
      <c r="N14" s="21">
        <v>8</v>
      </c>
      <c r="O14" s="29">
        <f t="shared" ref="O14:O20" si="1">(N14-M14)/M14</f>
        <v>-0.6</v>
      </c>
    </row>
    <row r="15" spans="2:15" ht="18" customHeight="1">
      <c r="B15" s="11" t="s">
        <v>47</v>
      </c>
      <c r="C15" s="22">
        <v>10</v>
      </c>
      <c r="D15" s="23">
        <v>39</v>
      </c>
      <c r="E15" s="22">
        <v>38</v>
      </c>
      <c r="F15" s="23">
        <v>39</v>
      </c>
      <c r="G15" s="22">
        <v>36</v>
      </c>
      <c r="H15" s="23">
        <v>41</v>
      </c>
      <c r="I15" s="22">
        <v>14</v>
      </c>
      <c r="J15" s="23">
        <v>46</v>
      </c>
      <c r="K15" s="22">
        <v>13</v>
      </c>
      <c r="L15" s="23">
        <v>13</v>
      </c>
      <c r="M15" s="22">
        <v>44</v>
      </c>
      <c r="N15" s="23">
        <v>17</v>
      </c>
      <c r="O15" s="30">
        <f t="shared" si="1"/>
        <v>-0.61363636363636365</v>
      </c>
    </row>
    <row r="16" spans="2:15" ht="18" customHeight="1">
      <c r="B16" s="10" t="s">
        <v>48</v>
      </c>
      <c r="C16" s="21">
        <v>12</v>
      </c>
      <c r="D16" s="21">
        <v>5</v>
      </c>
      <c r="E16" s="21">
        <v>37</v>
      </c>
      <c r="F16" s="21">
        <v>40</v>
      </c>
      <c r="G16" s="21">
        <v>19</v>
      </c>
      <c r="H16" s="21">
        <v>46</v>
      </c>
      <c r="I16" s="21">
        <v>15</v>
      </c>
      <c r="J16" s="21">
        <v>19</v>
      </c>
      <c r="K16" s="21">
        <v>45</v>
      </c>
      <c r="L16" s="21">
        <v>32</v>
      </c>
      <c r="M16" s="21">
        <v>3</v>
      </c>
      <c r="N16" s="21">
        <v>10</v>
      </c>
      <c r="O16" s="29">
        <f t="shared" si="1"/>
        <v>2.3333333333333335</v>
      </c>
    </row>
    <row r="17" spans="2:15" ht="18" customHeight="1">
      <c r="B17" s="11" t="s">
        <v>49</v>
      </c>
      <c r="C17" s="22">
        <v>12</v>
      </c>
      <c r="D17" s="23">
        <v>45</v>
      </c>
      <c r="E17" s="22">
        <v>46</v>
      </c>
      <c r="F17" s="23">
        <v>4</v>
      </c>
      <c r="G17" s="22">
        <v>26</v>
      </c>
      <c r="H17" s="23">
        <v>15</v>
      </c>
      <c r="I17" s="22">
        <v>29</v>
      </c>
      <c r="J17" s="23">
        <v>6</v>
      </c>
      <c r="K17" s="22">
        <v>1</v>
      </c>
      <c r="L17" s="23">
        <v>30</v>
      </c>
      <c r="M17" s="22">
        <v>19</v>
      </c>
      <c r="N17" s="23">
        <v>44</v>
      </c>
      <c r="O17" s="30">
        <f t="shared" si="1"/>
        <v>1.3157894736842106</v>
      </c>
    </row>
    <row r="18" spans="2:15" ht="18" customHeight="1">
      <c r="B18" s="10" t="s">
        <v>50</v>
      </c>
      <c r="C18" s="21">
        <v>1</v>
      </c>
      <c r="D18" s="21">
        <v>29</v>
      </c>
      <c r="E18" s="21">
        <v>30</v>
      </c>
      <c r="F18" s="21">
        <v>29</v>
      </c>
      <c r="G18" s="21">
        <v>49</v>
      </c>
      <c r="H18" s="21">
        <v>32</v>
      </c>
      <c r="I18" s="21">
        <v>24</v>
      </c>
      <c r="J18" s="21">
        <v>38</v>
      </c>
      <c r="K18" s="21">
        <v>45</v>
      </c>
      <c r="L18" s="21">
        <v>29</v>
      </c>
      <c r="M18" s="21">
        <v>38</v>
      </c>
      <c r="N18" s="21">
        <v>37</v>
      </c>
      <c r="O18" s="29">
        <f t="shared" si="1"/>
        <v>-2.6315789473684209E-2</v>
      </c>
    </row>
    <row r="19" spans="2:15" ht="18" customHeight="1">
      <c r="B19" s="11"/>
      <c r="C19" s="22">
        <v>0</v>
      </c>
      <c r="D19" s="23">
        <v>0</v>
      </c>
      <c r="E19" s="22">
        <v>0</v>
      </c>
      <c r="F19" s="23">
        <v>0</v>
      </c>
      <c r="G19" s="22">
        <v>0</v>
      </c>
      <c r="H19" s="23">
        <v>0</v>
      </c>
      <c r="I19" s="22">
        <v>0</v>
      </c>
      <c r="J19" s="23">
        <v>0</v>
      </c>
      <c r="K19" s="22">
        <v>0</v>
      </c>
      <c r="L19" s="23">
        <v>0</v>
      </c>
      <c r="M19" s="22">
        <v>1</v>
      </c>
      <c r="N19" s="23">
        <v>2</v>
      </c>
      <c r="O19" s="30">
        <f t="shared" si="1"/>
        <v>1</v>
      </c>
    </row>
    <row r="20" spans="2:15" ht="18" customHeight="1">
      <c r="B20" s="10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1</v>
      </c>
      <c r="N20" s="21">
        <v>1</v>
      </c>
      <c r="O20" s="29">
        <f t="shared" si="1"/>
        <v>0</v>
      </c>
    </row>
    <row r="21" spans="2:15" s="2" customFormat="1" ht="24" customHeight="1">
      <c r="B21" s="12"/>
      <c r="C21" s="3" t="s">
        <v>16</v>
      </c>
      <c r="D21" s="4" t="s">
        <v>17</v>
      </c>
      <c r="E21" s="3" t="s">
        <v>18</v>
      </c>
      <c r="F21" s="4" t="s">
        <v>19</v>
      </c>
      <c r="G21" s="3" t="s">
        <v>20</v>
      </c>
      <c r="H21" s="4" t="s">
        <v>21</v>
      </c>
      <c r="I21" s="3" t="s">
        <v>22</v>
      </c>
      <c r="J21" s="4" t="s">
        <v>23</v>
      </c>
      <c r="K21" s="3" t="s">
        <v>24</v>
      </c>
      <c r="L21" s="4" t="s">
        <v>25</v>
      </c>
      <c r="M21" s="3" t="s">
        <v>26</v>
      </c>
      <c r="N21" s="4" t="s">
        <v>27</v>
      </c>
      <c r="O21" s="13" t="s">
        <v>10</v>
      </c>
    </row>
    <row r="22" spans="2:15" ht="18" customHeight="1">
      <c r="B22" s="14" t="s">
        <v>52</v>
      </c>
      <c r="C22" s="18">
        <f>SUM(C4:C12)</f>
        <v>174</v>
      </c>
      <c r="D22" s="18">
        <f t="shared" ref="D22:N22" si="2">SUM(D4:D12)</f>
        <v>251</v>
      </c>
      <c r="E22" s="18">
        <f t="shared" si="2"/>
        <v>217</v>
      </c>
      <c r="F22" s="18">
        <f t="shared" si="2"/>
        <v>238</v>
      </c>
      <c r="G22" s="18">
        <f t="shared" si="2"/>
        <v>232</v>
      </c>
      <c r="H22" s="18">
        <f t="shared" si="2"/>
        <v>206</v>
      </c>
      <c r="I22" s="18">
        <f t="shared" si="2"/>
        <v>164</v>
      </c>
      <c r="J22" s="18">
        <f t="shared" si="2"/>
        <v>254</v>
      </c>
      <c r="K22" s="18">
        <f t="shared" si="2"/>
        <v>207</v>
      </c>
      <c r="L22" s="18">
        <f t="shared" si="2"/>
        <v>203</v>
      </c>
      <c r="M22" s="18">
        <f t="shared" si="2"/>
        <v>256</v>
      </c>
      <c r="N22" s="18">
        <f t="shared" si="2"/>
        <v>180</v>
      </c>
      <c r="O22" s="26">
        <f>(N22-M22)/M22</f>
        <v>-0.296875</v>
      </c>
    </row>
    <row r="23" spans="2:15" ht="18" customHeight="1">
      <c r="B23" s="15" t="s">
        <v>51</v>
      </c>
      <c r="C23" s="19">
        <f>SUM(C14:C20)</f>
        <v>68</v>
      </c>
      <c r="D23" s="20">
        <f t="shared" ref="D23:N23" si="3">SUM(D14:D20)</f>
        <v>150</v>
      </c>
      <c r="E23" s="19">
        <f t="shared" si="3"/>
        <v>199</v>
      </c>
      <c r="F23" s="20">
        <f t="shared" si="3"/>
        <v>162</v>
      </c>
      <c r="G23" s="19">
        <f t="shared" si="3"/>
        <v>134</v>
      </c>
      <c r="H23" s="20">
        <f t="shared" si="3"/>
        <v>143</v>
      </c>
      <c r="I23" s="19">
        <f t="shared" si="3"/>
        <v>122</v>
      </c>
      <c r="J23" s="20">
        <f t="shared" si="3"/>
        <v>153</v>
      </c>
      <c r="K23" s="19">
        <f t="shared" si="3"/>
        <v>121</v>
      </c>
      <c r="L23" s="20">
        <f t="shared" si="3"/>
        <v>143</v>
      </c>
      <c r="M23" s="19">
        <f t="shared" si="3"/>
        <v>126</v>
      </c>
      <c r="N23" s="20">
        <f t="shared" si="3"/>
        <v>119</v>
      </c>
      <c r="O23" s="27">
        <f>(N23-M23)/M23</f>
        <v>-5.5555555555555552E-2</v>
      </c>
    </row>
    <row r="24" spans="2:15" ht="7.35" customHeight="1">
      <c r="B24" s="1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8"/>
    </row>
    <row r="25" spans="2:15" ht="24" customHeight="1" thickBot="1">
      <c r="B25" s="17" t="s">
        <v>14</v>
      </c>
      <c r="C25" s="24">
        <f>SUM(C22:C23)</f>
        <v>242</v>
      </c>
      <c r="D25" s="25">
        <f t="shared" ref="D25:N25" si="4">SUM(D22:D23)</f>
        <v>401</v>
      </c>
      <c r="E25" s="24">
        <f t="shared" si="4"/>
        <v>416</v>
      </c>
      <c r="F25" s="25">
        <f t="shared" si="4"/>
        <v>400</v>
      </c>
      <c r="G25" s="24">
        <f t="shared" si="4"/>
        <v>366</v>
      </c>
      <c r="H25" s="25">
        <f t="shared" si="4"/>
        <v>349</v>
      </c>
      <c r="I25" s="24">
        <f t="shared" si="4"/>
        <v>286</v>
      </c>
      <c r="J25" s="25">
        <f t="shared" si="4"/>
        <v>407</v>
      </c>
      <c r="K25" s="24">
        <f t="shared" si="4"/>
        <v>328</v>
      </c>
      <c r="L25" s="25">
        <f t="shared" si="4"/>
        <v>346</v>
      </c>
      <c r="M25" s="24">
        <f t="shared" si="4"/>
        <v>382</v>
      </c>
      <c r="N25" s="25">
        <f t="shared" si="4"/>
        <v>299</v>
      </c>
      <c r="O25" s="34">
        <f>SUM(C25:N25)</f>
        <v>4222</v>
      </c>
    </row>
    <row r="26" spans="2:15" ht="7.35" customHeight="1">
      <c r="B26" s="1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8"/>
    </row>
    <row r="27" spans="2:15" ht="24" customHeight="1" thickBot="1">
      <c r="B27" s="65" t="s">
        <v>45</v>
      </c>
      <c r="C27" s="31">
        <f>C22/C25</f>
        <v>0.71900826446280997</v>
      </c>
      <c r="D27" s="32">
        <f t="shared" ref="D27:N27" si="5">D22/D25</f>
        <v>0.62593516209476308</v>
      </c>
      <c r="E27" s="31">
        <f t="shared" si="5"/>
        <v>0.52163461538461542</v>
      </c>
      <c r="F27" s="32">
        <f t="shared" si="5"/>
        <v>0.59499999999999997</v>
      </c>
      <c r="G27" s="31">
        <f t="shared" si="5"/>
        <v>0.63387978142076506</v>
      </c>
      <c r="H27" s="32">
        <f t="shared" si="5"/>
        <v>0.5902578796561605</v>
      </c>
      <c r="I27" s="31">
        <f t="shared" si="5"/>
        <v>0.57342657342657344</v>
      </c>
      <c r="J27" s="32">
        <f t="shared" si="5"/>
        <v>0.62407862407862413</v>
      </c>
      <c r="K27" s="31">
        <f t="shared" si="5"/>
        <v>0.63109756097560976</v>
      </c>
      <c r="L27" s="32">
        <f t="shared" si="5"/>
        <v>0.58670520231213874</v>
      </c>
      <c r="M27" s="31">
        <f t="shared" si="5"/>
        <v>0.67015706806282727</v>
      </c>
      <c r="N27" s="32">
        <f t="shared" si="5"/>
        <v>0.60200668896321075</v>
      </c>
      <c r="O27" s="33">
        <f>(N27-M27)/M27</f>
        <v>-0.10169314381270902</v>
      </c>
    </row>
    <row r="28" spans="2:15" ht="18" customHeigh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90" spans="2:15">
      <c r="B90" s="87" t="s">
        <v>9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</row>
    <row r="91" spans="2:15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</row>
    <row r="92" spans="2:15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</row>
  </sheetData>
  <mergeCells count="4">
    <mergeCell ref="B3:O3"/>
    <mergeCell ref="B13:O13"/>
    <mergeCell ref="B90:O92"/>
    <mergeCell ref="K1:M1"/>
  </mergeCells>
  <hyperlinks>
    <hyperlink ref="B90:O92" r:id="rId1" display="Cliquez ici pour créer un calendrier mensuel d'indicateurs de marketing avec Smartsheet"/>
    <hyperlink ref="K1:M1" r:id="rId2" display="Créez un calendrier mensuel d'indicateurs de marketing avec "/>
  </hyperlinks>
  <pageMargins left="0.7" right="0.7" top="0.75" bottom="0.75" header="0.3" footer="0.3"/>
  <pageSetup paperSize="9" orientation="portrait" horizontalDpi="4294967292" verticalDpi="429496729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O78"/>
  <sheetViews>
    <sheetView showGridLines="0" tabSelected="1" zoomScaleNormal="100" zoomScalePageLayoutView="85" workbookViewId="0">
      <selection activeCell="P1" sqref="P1"/>
    </sheetView>
  </sheetViews>
  <sheetFormatPr defaultColWidth="10.625" defaultRowHeight="15"/>
  <cols>
    <col min="1" max="1" width="2" style="1" customWidth="1"/>
    <col min="2" max="2" width="27.125" style="1" customWidth="1"/>
    <col min="3" max="14" width="10.625" style="1"/>
    <col min="15" max="15" width="16.625" style="1" customWidth="1"/>
    <col min="16" max="16384" width="10.625" style="1"/>
  </cols>
  <sheetData>
    <row r="1" spans="2:15" ht="49.35" customHeight="1" thickBot="1">
      <c r="B1" s="84" t="s">
        <v>38</v>
      </c>
      <c r="C1" s="84"/>
      <c r="D1" s="84"/>
      <c r="E1" s="84"/>
      <c r="F1" s="84"/>
      <c r="G1" s="84"/>
      <c r="H1" s="84"/>
      <c r="I1" s="84"/>
      <c r="J1" s="84"/>
      <c r="K1" s="85" t="s">
        <v>28</v>
      </c>
      <c r="L1" s="86"/>
      <c r="M1" s="86"/>
      <c r="N1" s="86"/>
      <c r="O1" s="74"/>
    </row>
    <row r="2" spans="2:15" s="2" customFormat="1" ht="24" customHeight="1">
      <c r="B2" s="6" t="s">
        <v>37</v>
      </c>
      <c r="C2" s="7" t="s">
        <v>16</v>
      </c>
      <c r="D2" s="8" t="s">
        <v>17</v>
      </c>
      <c r="E2" s="7" t="s">
        <v>18</v>
      </c>
      <c r="F2" s="8" t="s">
        <v>19</v>
      </c>
      <c r="G2" s="7" t="s">
        <v>20</v>
      </c>
      <c r="H2" s="8" t="s">
        <v>21</v>
      </c>
      <c r="I2" s="7" t="s">
        <v>22</v>
      </c>
      <c r="J2" s="8" t="s">
        <v>23</v>
      </c>
      <c r="K2" s="7" t="s">
        <v>24</v>
      </c>
      <c r="L2" s="8" t="s">
        <v>25</v>
      </c>
      <c r="M2" s="7" t="s">
        <v>26</v>
      </c>
      <c r="N2" s="8" t="s">
        <v>27</v>
      </c>
      <c r="O2" s="9" t="s">
        <v>10</v>
      </c>
    </row>
    <row r="3" spans="2:15" s="2" customFormat="1" ht="18" customHeight="1">
      <c r="B3" s="75" t="s">
        <v>29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</row>
    <row r="4" spans="2:15" ht="18" customHeight="1">
      <c r="B4" s="10" t="s">
        <v>30</v>
      </c>
      <c r="C4" s="21">
        <v>149</v>
      </c>
      <c r="D4" s="21">
        <v>193</v>
      </c>
      <c r="E4" s="21">
        <v>56</v>
      </c>
      <c r="F4" s="21">
        <v>196</v>
      </c>
      <c r="G4" s="21">
        <v>106</v>
      </c>
      <c r="H4" s="21">
        <v>152</v>
      </c>
      <c r="I4" s="21">
        <v>147</v>
      </c>
      <c r="J4" s="21">
        <v>168</v>
      </c>
      <c r="K4" s="21">
        <v>119</v>
      </c>
      <c r="L4" s="21">
        <v>154</v>
      </c>
      <c r="M4" s="21">
        <v>180</v>
      </c>
      <c r="N4" s="21">
        <v>268</v>
      </c>
      <c r="O4" s="29">
        <f>(N4-M4)/M4</f>
        <v>0.48888888888888887</v>
      </c>
    </row>
    <row r="5" spans="2:15" ht="18" customHeight="1">
      <c r="B5" s="11" t="s">
        <v>31</v>
      </c>
      <c r="C5" s="22">
        <v>247</v>
      </c>
      <c r="D5" s="23">
        <v>64</v>
      </c>
      <c r="E5" s="22">
        <v>127</v>
      </c>
      <c r="F5" s="23">
        <v>211</v>
      </c>
      <c r="G5" s="22">
        <v>286</v>
      </c>
      <c r="H5" s="23">
        <v>87</v>
      </c>
      <c r="I5" s="22">
        <v>250</v>
      </c>
      <c r="J5" s="23">
        <v>93</v>
      </c>
      <c r="K5" s="22">
        <v>268</v>
      </c>
      <c r="L5" s="23">
        <v>87</v>
      </c>
      <c r="M5" s="22">
        <v>283</v>
      </c>
      <c r="N5" s="23">
        <v>246</v>
      </c>
      <c r="O5" s="30">
        <f t="shared" ref="O5:O12" si="0">(N5-M5)/M5</f>
        <v>-0.13074204946996468</v>
      </c>
    </row>
    <row r="6" spans="2:15" ht="18" customHeight="1">
      <c r="B6" s="10" t="s">
        <v>32</v>
      </c>
      <c r="C6" s="21">
        <v>134</v>
      </c>
      <c r="D6" s="21">
        <v>57</v>
      </c>
      <c r="E6" s="21">
        <v>139</v>
      </c>
      <c r="F6" s="21">
        <v>86</v>
      </c>
      <c r="G6" s="21">
        <v>66</v>
      </c>
      <c r="H6" s="21">
        <v>276</v>
      </c>
      <c r="I6" s="21">
        <v>275</v>
      </c>
      <c r="J6" s="21">
        <v>262</v>
      </c>
      <c r="K6" s="21">
        <v>181</v>
      </c>
      <c r="L6" s="21">
        <v>144</v>
      </c>
      <c r="M6" s="21">
        <v>203</v>
      </c>
      <c r="N6" s="21">
        <v>125</v>
      </c>
      <c r="O6" s="29">
        <f t="shared" si="0"/>
        <v>-0.38423645320197042</v>
      </c>
    </row>
    <row r="7" spans="2:15" ht="18" customHeight="1">
      <c r="B7" s="11" t="s">
        <v>33</v>
      </c>
      <c r="C7" s="22">
        <v>153</v>
      </c>
      <c r="D7" s="23">
        <v>139</v>
      </c>
      <c r="E7" s="22">
        <v>81</v>
      </c>
      <c r="F7" s="23">
        <v>90</v>
      </c>
      <c r="G7" s="22">
        <v>283</v>
      </c>
      <c r="H7" s="23">
        <v>76</v>
      </c>
      <c r="I7" s="22">
        <v>239</v>
      </c>
      <c r="J7" s="23">
        <v>157</v>
      </c>
      <c r="K7" s="22">
        <v>116</v>
      </c>
      <c r="L7" s="23">
        <v>253</v>
      </c>
      <c r="M7" s="22">
        <v>172</v>
      </c>
      <c r="N7" s="23">
        <v>294</v>
      </c>
      <c r="O7" s="30">
        <f t="shared" si="0"/>
        <v>0.70930232558139539</v>
      </c>
    </row>
    <row r="8" spans="2:15" ht="18" customHeight="1">
      <c r="B8" s="58" t="s">
        <v>35</v>
      </c>
      <c r="C8" s="21">
        <v>225</v>
      </c>
      <c r="D8" s="21">
        <v>131</v>
      </c>
      <c r="E8" s="21">
        <v>289</v>
      </c>
      <c r="F8" s="21">
        <v>213</v>
      </c>
      <c r="G8" s="21">
        <v>71</v>
      </c>
      <c r="H8" s="21">
        <v>104</v>
      </c>
      <c r="I8" s="21">
        <v>55</v>
      </c>
      <c r="J8" s="21">
        <v>187</v>
      </c>
      <c r="K8" s="21">
        <v>197</v>
      </c>
      <c r="L8" s="21">
        <v>200</v>
      </c>
      <c r="M8" s="21">
        <v>208</v>
      </c>
      <c r="N8" s="21">
        <v>333</v>
      </c>
      <c r="O8" s="29">
        <f t="shared" si="0"/>
        <v>0.60096153846153844</v>
      </c>
    </row>
    <row r="9" spans="2:15" ht="18" customHeight="1">
      <c r="B9" s="59" t="s">
        <v>36</v>
      </c>
      <c r="C9" s="22">
        <v>114</v>
      </c>
      <c r="D9" s="23">
        <v>78</v>
      </c>
      <c r="E9" s="22">
        <v>128</v>
      </c>
      <c r="F9" s="23">
        <v>93</v>
      </c>
      <c r="G9" s="22">
        <v>157</v>
      </c>
      <c r="H9" s="23">
        <v>231</v>
      </c>
      <c r="I9" s="22">
        <v>261</v>
      </c>
      <c r="J9" s="23">
        <v>136</v>
      </c>
      <c r="K9" s="22">
        <v>112</v>
      </c>
      <c r="L9" s="23">
        <v>224</v>
      </c>
      <c r="M9" s="22">
        <v>283</v>
      </c>
      <c r="N9" s="23">
        <v>296</v>
      </c>
      <c r="O9" s="30">
        <f t="shared" si="0"/>
        <v>4.5936395759717315E-2</v>
      </c>
    </row>
    <row r="10" spans="2:15" ht="18" customHeight="1">
      <c r="B10" s="10" t="s">
        <v>34</v>
      </c>
      <c r="C10" s="21">
        <v>176</v>
      </c>
      <c r="D10" s="21">
        <v>243</v>
      </c>
      <c r="E10" s="21">
        <v>202</v>
      </c>
      <c r="F10" s="21">
        <v>223</v>
      </c>
      <c r="G10" s="21">
        <v>73</v>
      </c>
      <c r="H10" s="21">
        <v>67</v>
      </c>
      <c r="I10" s="21">
        <v>165</v>
      </c>
      <c r="J10" s="21">
        <v>284</v>
      </c>
      <c r="K10" s="21">
        <v>131</v>
      </c>
      <c r="L10" s="21">
        <v>215</v>
      </c>
      <c r="M10" s="21">
        <v>60</v>
      </c>
      <c r="N10" s="21">
        <v>280</v>
      </c>
      <c r="O10" s="29">
        <f t="shared" si="0"/>
        <v>3.6666666666666665</v>
      </c>
    </row>
    <row r="11" spans="2:15" ht="18" customHeight="1">
      <c r="B11" s="59" t="s">
        <v>62</v>
      </c>
      <c r="C11" s="22">
        <v>234</v>
      </c>
      <c r="D11" s="23">
        <v>122</v>
      </c>
      <c r="E11" s="22">
        <v>141</v>
      </c>
      <c r="F11" s="23">
        <v>263</v>
      </c>
      <c r="G11" s="22">
        <v>197</v>
      </c>
      <c r="H11" s="23">
        <v>139</v>
      </c>
      <c r="I11" s="22">
        <v>201</v>
      </c>
      <c r="J11" s="23">
        <v>236</v>
      </c>
      <c r="K11" s="22">
        <v>122</v>
      </c>
      <c r="L11" s="23">
        <v>260</v>
      </c>
      <c r="M11" s="22">
        <v>224</v>
      </c>
      <c r="N11" s="23">
        <v>200</v>
      </c>
      <c r="O11" s="30">
        <f t="shared" si="0"/>
        <v>-0.10714285714285714</v>
      </c>
    </row>
    <row r="12" spans="2:15" ht="18" customHeight="1">
      <c r="B12" s="10"/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1</v>
      </c>
      <c r="N12" s="21">
        <v>1</v>
      </c>
      <c r="O12" s="29">
        <f t="shared" si="0"/>
        <v>0</v>
      </c>
    </row>
    <row r="13" spans="2:15" s="2" customFormat="1" ht="24" customHeight="1">
      <c r="B13" s="12"/>
      <c r="C13" s="3" t="s">
        <v>16</v>
      </c>
      <c r="D13" s="4" t="s">
        <v>17</v>
      </c>
      <c r="E13" s="3" t="s">
        <v>18</v>
      </c>
      <c r="F13" s="4" t="s">
        <v>19</v>
      </c>
      <c r="G13" s="3" t="s">
        <v>20</v>
      </c>
      <c r="H13" s="4" t="s">
        <v>21</v>
      </c>
      <c r="I13" s="3" t="s">
        <v>22</v>
      </c>
      <c r="J13" s="4" t="s">
        <v>23</v>
      </c>
      <c r="K13" s="3" t="s">
        <v>24</v>
      </c>
      <c r="L13" s="4" t="s">
        <v>25</v>
      </c>
      <c r="M13" s="3" t="s">
        <v>26</v>
      </c>
      <c r="N13" s="4" t="s">
        <v>27</v>
      </c>
      <c r="O13" s="13" t="s">
        <v>10</v>
      </c>
    </row>
    <row r="14" spans="2:15" ht="18" customHeight="1">
      <c r="B14" s="14" t="s">
        <v>52</v>
      </c>
      <c r="C14" s="18">
        <f t="shared" ref="C14:N14" si="1">SUM(C4:C12)</f>
        <v>1432</v>
      </c>
      <c r="D14" s="18">
        <f t="shared" si="1"/>
        <v>1027</v>
      </c>
      <c r="E14" s="18">
        <f t="shared" si="1"/>
        <v>1163</v>
      </c>
      <c r="F14" s="18">
        <f t="shared" si="1"/>
        <v>1375</v>
      </c>
      <c r="G14" s="18">
        <f t="shared" si="1"/>
        <v>1239</v>
      </c>
      <c r="H14" s="18">
        <f t="shared" si="1"/>
        <v>1132</v>
      </c>
      <c r="I14" s="18">
        <f t="shared" si="1"/>
        <v>1593</v>
      </c>
      <c r="J14" s="18">
        <f t="shared" si="1"/>
        <v>1523</v>
      </c>
      <c r="K14" s="18">
        <f t="shared" si="1"/>
        <v>1246</v>
      </c>
      <c r="L14" s="18">
        <f t="shared" si="1"/>
        <v>1537</v>
      </c>
      <c r="M14" s="18">
        <f t="shared" si="1"/>
        <v>1614</v>
      </c>
      <c r="N14" s="18">
        <f t="shared" si="1"/>
        <v>2043</v>
      </c>
      <c r="O14" s="26">
        <f>(N14-M14)/M14</f>
        <v>0.26579925650557623</v>
      </c>
    </row>
    <row r="15" spans="2:15" ht="18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76" spans="2:15">
      <c r="B76" s="88" t="s">
        <v>9</v>
      </c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</row>
    <row r="77" spans="2:15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</row>
    <row r="78" spans="2:15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</row>
  </sheetData>
  <mergeCells count="4">
    <mergeCell ref="B3:O3"/>
    <mergeCell ref="B1:J1"/>
    <mergeCell ref="B76:O78"/>
    <mergeCell ref="K1:N1"/>
  </mergeCells>
  <hyperlinks>
    <hyperlink ref="B76:O78" r:id="rId1" display="Cliquez ici pour créer un calendrier mensuel d'indicateurs de marketing avec Smartsheet"/>
    <hyperlink ref="K1:N1" r:id="rId2" display="Créez un calendrier mensuel d'indicateurs de marketing avec "/>
  </hyperlinks>
  <pageMargins left="0.7" right="0.7" top="0.75" bottom="0.75" header="0.3" footer="0.3"/>
  <pageSetup orientation="portrait" horizontalDpi="4294967292" verticalDpi="4294967292" r:id="rId3"/>
  <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Indicateurs de conversion</vt:lpstr>
      <vt:lpstr>Médias</vt:lpstr>
      <vt:lpstr>Clients générés</vt:lpstr>
      <vt:lpstr>Clients potentiels générés</vt:lpstr>
      <vt:lpstr>Visites du site générées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Catherine Ploue-Smith</cp:lastModifiedBy>
  <dcterms:created xsi:type="dcterms:W3CDTF">2016-06-01T01:42:25Z</dcterms:created>
  <dcterms:modified xsi:type="dcterms:W3CDTF">2017-09-20T20:01:45Z</dcterms:modified>
</cp:coreProperties>
</file>